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mocloud.sharepoint.com/sites/RERT/Shared Documents/General/RERT REPORTING and NOTIFICATIONS/QUARTERLY REPORT/Q1 2023/"/>
    </mc:Choice>
  </mc:AlternateContent>
  <xr:revisionPtr revIDLastSave="99" documentId="8_{32EA01F6-1692-4181-9BFF-3B3D0D701310}" xr6:coauthVersionLast="47" xr6:coauthVersionMax="47" xr10:uidLastSave="{8A93C933-2624-4047-BAB7-B96FCBC311C3}"/>
  <bookViews>
    <workbookView xWindow="-103" yWindow="-103" windowWidth="16663" windowHeight="8863" xr2:uid="{277F9529-72BE-4F6E-9238-313FCEB922C8}"/>
  </bookViews>
  <sheets>
    <sheet name="Cover page and instructions" sheetId="3" r:id="rId1"/>
    <sheet name="Q1 RERT report table 4" sheetId="1" r:id="rId2"/>
    <sheet name="Billing Period Ending 5 Feb 23" sheetId="2" r:id="rId3"/>
  </sheets>
  <definedNames>
    <definedName name="Amount_Recovered">'Q1 RERT report table 4'!$F$2:$F$4</definedName>
    <definedName name="NSW">'Q1 RERT report table 4'!$B$2:$H$2</definedName>
    <definedName name="Participant_Category">'Q1 RERT report table 4'!$B$2:$B$4</definedName>
    <definedName name="Payment_type">'Q1 RERT report table 4'!$C$2:$C$4</definedName>
    <definedName name="Period_Total_Energy_MWh">'Q1 RERT report table 4'!$G$2:$G$4</definedName>
    <definedName name="Recovery_period_end">'Q1 RERT report table 4'!$E$2:$E$4</definedName>
    <definedName name="Recovery_period_start">'Q1 RERT report table 4'!$D$2:$D$4</definedName>
    <definedName name="Recovery_rate____MWh">'Q1 RERT report table 4'!$H$2:$H$4</definedName>
    <definedName name="Region">'Q1 RERT report table 4'!$A$2:$A$4</definedName>
    <definedName name="Trading_Interval">'Billing Period Ending 5 Feb 23'!$C$5:$C$2020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/>
  <c r="A293" i="2" s="1"/>
  <c r="A581" i="2" s="1"/>
  <c r="A6" i="2"/>
  <c r="A294" i="2" s="1"/>
  <c r="A7" i="2"/>
  <c r="A8" i="2"/>
  <c r="A9" i="2"/>
  <c r="A297" i="2" s="1"/>
  <c r="A585" i="2" s="1"/>
  <c r="A10" i="2"/>
  <c r="A298" i="2" s="1"/>
  <c r="A11" i="2"/>
  <c r="C11" i="2" s="1"/>
  <c r="D11" i="2" s="1"/>
  <c r="A12" i="2"/>
  <c r="A300" i="2" s="1"/>
  <c r="A588" i="2" s="1"/>
  <c r="A13" i="2"/>
  <c r="C13" i="2" s="1"/>
  <c r="D13" i="2" s="1"/>
  <c r="A14" i="2"/>
  <c r="A15" i="2"/>
  <c r="A16" i="2"/>
  <c r="A17" i="2"/>
  <c r="C17" i="2" s="1"/>
  <c r="D17" i="2" s="1"/>
  <c r="A18" i="2"/>
  <c r="A306" i="2" s="1"/>
  <c r="A594" i="2" s="1"/>
  <c r="A19" i="2"/>
  <c r="A307" i="2" s="1"/>
  <c r="A595" i="2" s="1"/>
  <c r="A883" i="2" s="1"/>
  <c r="A1171" i="2" s="1"/>
  <c r="A1459" i="2" s="1"/>
  <c r="A20" i="2"/>
  <c r="A308" i="2" s="1"/>
  <c r="A596" i="2" s="1"/>
  <c r="A21" i="2"/>
  <c r="A309" i="2" s="1"/>
  <c r="A597" i="2" s="1"/>
  <c r="A885" i="2" s="1"/>
  <c r="A22" i="2"/>
  <c r="A310" i="2" s="1"/>
  <c r="A23" i="2"/>
  <c r="A24" i="2"/>
  <c r="C24" i="2" s="1"/>
  <c r="D24" i="2" s="1"/>
  <c r="A25" i="2"/>
  <c r="A313" i="2" s="1"/>
  <c r="A601" i="2" s="1"/>
  <c r="A26" i="2"/>
  <c r="A314" i="2" s="1"/>
  <c r="A27" i="2"/>
  <c r="A315" i="2" s="1"/>
  <c r="A603" i="2" s="1"/>
  <c r="A891" i="2" s="1"/>
  <c r="A28" i="2"/>
  <c r="A316" i="2" s="1"/>
  <c r="A29" i="2"/>
  <c r="C29" i="2" s="1"/>
  <c r="D29" i="2" s="1"/>
  <c r="A30" i="2"/>
  <c r="A318" i="2" s="1"/>
  <c r="A606" i="2" s="1"/>
  <c r="A31" i="2"/>
  <c r="A32" i="2"/>
  <c r="A33" i="2"/>
  <c r="C33" i="2" s="1"/>
  <c r="D33" i="2" s="1"/>
  <c r="A34" i="2"/>
  <c r="A322" i="2" s="1"/>
  <c r="A610" i="2" s="1"/>
  <c r="A35" i="2"/>
  <c r="C35" i="2" s="1"/>
  <c r="D35" i="2" s="1"/>
  <c r="A36" i="2"/>
  <c r="A324" i="2" s="1"/>
  <c r="A612" i="2" s="1"/>
  <c r="A900" i="2" s="1"/>
  <c r="A37" i="2"/>
  <c r="A325" i="2" s="1"/>
  <c r="A613" i="2" s="1"/>
  <c r="A901" i="2" s="1"/>
  <c r="A1189" i="2" s="1"/>
  <c r="A38" i="2"/>
  <c r="A326" i="2" s="1"/>
  <c r="A39" i="2"/>
  <c r="A40" i="2"/>
  <c r="A328" i="2" s="1"/>
  <c r="A616" i="2" s="1"/>
  <c r="A41" i="2"/>
  <c r="A329" i="2" s="1"/>
  <c r="A617" i="2" s="1"/>
  <c r="A42" i="2"/>
  <c r="A330" i="2" s="1"/>
  <c r="A43" i="2"/>
  <c r="A331" i="2" s="1"/>
  <c r="A619" i="2" s="1"/>
  <c r="A907" i="2" s="1"/>
  <c r="A1195" i="2" s="1"/>
  <c r="A1483" i="2" s="1"/>
  <c r="A44" i="2"/>
  <c r="A332" i="2" s="1"/>
  <c r="A620" i="2" s="1"/>
  <c r="A908" i="2" s="1"/>
  <c r="A45" i="2"/>
  <c r="C45" i="2" s="1"/>
  <c r="D45" i="2" s="1"/>
  <c r="A46" i="2"/>
  <c r="A47" i="2"/>
  <c r="A48" i="2"/>
  <c r="A49" i="2"/>
  <c r="C49" i="2" s="1"/>
  <c r="D49" i="2" s="1"/>
  <c r="A50" i="2"/>
  <c r="A338" i="2" s="1"/>
  <c r="A626" i="2" s="1"/>
  <c r="A51" i="2"/>
  <c r="A339" i="2" s="1"/>
  <c r="A627" i="2" s="1"/>
  <c r="A915" i="2" s="1"/>
  <c r="A52" i="2"/>
  <c r="A340" i="2" s="1"/>
  <c r="A53" i="2"/>
  <c r="A341" i="2" s="1"/>
  <c r="A629" i="2" s="1"/>
  <c r="A917" i="2" s="1"/>
  <c r="A54" i="2"/>
  <c r="A342" i="2" s="1"/>
  <c r="A630" i="2" s="1"/>
  <c r="A55" i="2"/>
  <c r="A56" i="2"/>
  <c r="C56" i="2" s="1"/>
  <c r="D56" i="2" s="1"/>
  <c r="A57" i="2"/>
  <c r="A345" i="2" s="1"/>
  <c r="A633" i="2" s="1"/>
  <c r="A58" i="2"/>
  <c r="A346" i="2" s="1"/>
  <c r="A634" i="2" s="1"/>
  <c r="A59" i="2"/>
  <c r="A347" i="2" s="1"/>
  <c r="A635" i="2" s="1"/>
  <c r="A923" i="2" s="1"/>
  <c r="A1211" i="2" s="1"/>
  <c r="A1499" i="2" s="1"/>
  <c r="A60" i="2"/>
  <c r="A348" i="2" s="1"/>
  <c r="A636" i="2" s="1"/>
  <c r="A924" i="2" s="1"/>
  <c r="A61" i="2"/>
  <c r="C61" i="2" s="1"/>
  <c r="D61" i="2" s="1"/>
  <c r="A62" i="2"/>
  <c r="A350" i="2" s="1"/>
  <c r="A638" i="2" s="1"/>
  <c r="A63" i="2"/>
  <c r="A64" i="2"/>
  <c r="A65" i="2"/>
  <c r="A353" i="2" s="1"/>
  <c r="A66" i="2"/>
  <c r="A354" i="2" s="1"/>
  <c r="A642" i="2" s="1"/>
  <c r="A67" i="2"/>
  <c r="A355" i="2" s="1"/>
  <c r="A643" i="2" s="1"/>
  <c r="A931" i="2" s="1"/>
  <c r="A1219" i="2" s="1"/>
  <c r="A68" i="2"/>
  <c r="A356" i="2" s="1"/>
  <c r="A644" i="2" s="1"/>
  <c r="A69" i="2"/>
  <c r="A357" i="2" s="1"/>
  <c r="A645" i="2" s="1"/>
  <c r="A933" i="2" s="1"/>
  <c r="A70" i="2"/>
  <c r="A358" i="2" s="1"/>
  <c r="A71" i="2"/>
  <c r="A72" i="2"/>
  <c r="A360" i="2" s="1"/>
  <c r="A648" i="2" s="1"/>
  <c r="A73" i="2"/>
  <c r="A361" i="2" s="1"/>
  <c r="A649" i="2" s="1"/>
  <c r="A74" i="2"/>
  <c r="A362" i="2" s="1"/>
  <c r="A75" i="2"/>
  <c r="C75" i="2" s="1"/>
  <c r="D75" i="2" s="1"/>
  <c r="A76" i="2"/>
  <c r="A364" i="2" s="1"/>
  <c r="A652" i="2" s="1"/>
  <c r="A77" i="2"/>
  <c r="C77" i="2" s="1"/>
  <c r="D77" i="2" s="1"/>
  <c r="A78" i="2"/>
  <c r="A79" i="2"/>
  <c r="A80" i="2"/>
  <c r="A81" i="2"/>
  <c r="C81" i="2" s="1"/>
  <c r="D81" i="2" s="1"/>
  <c r="A82" i="2"/>
  <c r="A370" i="2" s="1"/>
  <c r="A658" i="2" s="1"/>
  <c r="A83" i="2"/>
  <c r="A371" i="2" s="1"/>
  <c r="A659" i="2" s="1"/>
  <c r="A947" i="2" s="1"/>
  <c r="A84" i="2"/>
  <c r="A372" i="2" s="1"/>
  <c r="A85" i="2"/>
  <c r="A373" i="2" s="1"/>
  <c r="A661" i="2" s="1"/>
  <c r="A949" i="2" s="1"/>
  <c r="A86" i="2"/>
  <c r="A374" i="2" s="1"/>
  <c r="A662" i="2" s="1"/>
  <c r="A87" i="2"/>
  <c r="A88" i="2"/>
  <c r="C88" i="2" s="1"/>
  <c r="D88" i="2" s="1"/>
  <c r="A89" i="2"/>
  <c r="A377" i="2" s="1"/>
  <c r="A665" i="2" s="1"/>
  <c r="A90" i="2"/>
  <c r="A378" i="2" s="1"/>
  <c r="A666" i="2" s="1"/>
  <c r="A91" i="2"/>
  <c r="A379" i="2" s="1"/>
  <c r="A667" i="2" s="1"/>
  <c r="A955" i="2" s="1"/>
  <c r="A92" i="2"/>
  <c r="A380" i="2" s="1"/>
  <c r="A668" i="2" s="1"/>
  <c r="A93" i="2"/>
  <c r="C93" i="2" s="1"/>
  <c r="D93" i="2" s="1"/>
  <c r="A94" i="2"/>
  <c r="A382" i="2" s="1"/>
  <c r="A670" i="2" s="1"/>
  <c r="A95" i="2"/>
  <c r="A96" i="2"/>
  <c r="A97" i="2"/>
  <c r="C97" i="2" s="1"/>
  <c r="D97" i="2" s="1"/>
  <c r="A98" i="2"/>
  <c r="A386" i="2" s="1"/>
  <c r="A674" i="2" s="1"/>
  <c r="A99" i="2"/>
  <c r="C99" i="2" s="1"/>
  <c r="D99" i="2" s="1"/>
  <c r="A100" i="2"/>
  <c r="A388" i="2" s="1"/>
  <c r="A676" i="2" s="1"/>
  <c r="A964" i="2" s="1"/>
  <c r="A101" i="2"/>
  <c r="A389" i="2" s="1"/>
  <c r="A677" i="2" s="1"/>
  <c r="A965" i="2" s="1"/>
  <c r="A1253" i="2" s="1"/>
  <c r="A1541" i="2" s="1"/>
  <c r="A102" i="2"/>
  <c r="A390" i="2" s="1"/>
  <c r="A103" i="2"/>
  <c r="A104" i="2"/>
  <c r="A105" i="2"/>
  <c r="A393" i="2" s="1"/>
  <c r="A681" i="2" s="1"/>
  <c r="A106" i="2"/>
  <c r="A394" i="2" s="1"/>
  <c r="A107" i="2"/>
  <c r="A395" i="2" s="1"/>
  <c r="A683" i="2" s="1"/>
  <c r="A971" i="2" s="1"/>
  <c r="A1259" i="2" s="1"/>
  <c r="A108" i="2"/>
  <c r="A396" i="2" s="1"/>
  <c r="A684" i="2" s="1"/>
  <c r="A972" i="2" s="1"/>
  <c r="A109" i="2"/>
  <c r="A397" i="2" s="1"/>
  <c r="A685" i="2" s="1"/>
  <c r="A973" i="2" s="1"/>
  <c r="A110" i="2"/>
  <c r="A111" i="2"/>
  <c r="A112" i="2"/>
  <c r="A400" i="2" s="1"/>
  <c r="A688" i="2" s="1"/>
  <c r="A113" i="2"/>
  <c r="C113" i="2" s="1"/>
  <c r="D113" i="2" s="1"/>
  <c r="A114" i="2"/>
  <c r="A402" i="2" s="1"/>
  <c r="A690" i="2" s="1"/>
  <c r="A115" i="2"/>
  <c r="A403" i="2" s="1"/>
  <c r="A691" i="2" s="1"/>
  <c r="A979" i="2" s="1"/>
  <c r="A116" i="2"/>
  <c r="A404" i="2" s="1"/>
  <c r="A117" i="2"/>
  <c r="A405" i="2" s="1"/>
  <c r="A693" i="2" s="1"/>
  <c r="A981" i="2" s="1"/>
  <c r="A1269" i="2" s="1"/>
  <c r="A118" i="2"/>
  <c r="A406" i="2" s="1"/>
  <c r="A694" i="2" s="1"/>
  <c r="A119" i="2"/>
  <c r="A120" i="2"/>
  <c r="C120" i="2" s="1"/>
  <c r="D120" i="2" s="1"/>
  <c r="A121" i="2"/>
  <c r="A409" i="2" s="1"/>
  <c r="A697" i="2" s="1"/>
  <c r="A122" i="2"/>
  <c r="A410" i="2" s="1"/>
  <c r="A698" i="2" s="1"/>
  <c r="A123" i="2"/>
  <c r="A411" i="2" s="1"/>
  <c r="A699" i="2" s="1"/>
  <c r="A987" i="2" s="1"/>
  <c r="A1275" i="2" s="1"/>
  <c r="A1563" i="2" s="1"/>
  <c r="A124" i="2"/>
  <c r="A412" i="2" s="1"/>
  <c r="A700" i="2" s="1"/>
  <c r="A988" i="2" s="1"/>
  <c r="A125" i="2"/>
  <c r="C125" i="2" s="1"/>
  <c r="D125" i="2" s="1"/>
  <c r="A126" i="2"/>
  <c r="A414" i="2" s="1"/>
  <c r="A702" i="2" s="1"/>
  <c r="A127" i="2"/>
  <c r="A128" i="2"/>
  <c r="A416" i="2" s="1"/>
  <c r="A704" i="2" s="1"/>
  <c r="A129" i="2"/>
  <c r="A417" i="2" s="1"/>
  <c r="A130" i="2"/>
  <c r="A418" i="2" s="1"/>
  <c r="A706" i="2" s="1"/>
  <c r="A131" i="2"/>
  <c r="A419" i="2" s="1"/>
  <c r="A707" i="2" s="1"/>
  <c r="A995" i="2" s="1"/>
  <c r="A1283" i="2" s="1"/>
  <c r="A132" i="2"/>
  <c r="A420" i="2" s="1"/>
  <c r="A708" i="2" s="1"/>
  <c r="A133" i="2"/>
  <c r="A421" i="2" s="1"/>
  <c r="A709" i="2" s="1"/>
  <c r="A997" i="2" s="1"/>
  <c r="A134" i="2"/>
  <c r="A422" i="2" s="1"/>
  <c r="A135" i="2"/>
  <c r="A136" i="2"/>
  <c r="A137" i="2"/>
  <c r="A425" i="2" s="1"/>
  <c r="A713" i="2" s="1"/>
  <c r="A138" i="2"/>
  <c r="A426" i="2" s="1"/>
  <c r="A139" i="2"/>
  <c r="C139" i="2" s="1"/>
  <c r="D139" i="2" s="1"/>
  <c r="A140" i="2"/>
  <c r="A428" i="2" s="1"/>
  <c r="A716" i="2" s="1"/>
  <c r="A141" i="2"/>
  <c r="A429" i="2" s="1"/>
  <c r="A717" i="2" s="1"/>
  <c r="A1005" i="2" s="1"/>
  <c r="A142" i="2"/>
  <c r="A143" i="2"/>
  <c r="A144" i="2"/>
  <c r="A432" i="2" s="1"/>
  <c r="A720" i="2" s="1"/>
  <c r="A145" i="2"/>
  <c r="A433" i="2" s="1"/>
  <c r="A721" i="2" s="1"/>
  <c r="A146" i="2"/>
  <c r="A434" i="2" s="1"/>
  <c r="A722" i="2" s="1"/>
  <c r="A147" i="2"/>
  <c r="A435" i="2" s="1"/>
  <c r="A723" i="2" s="1"/>
  <c r="A1011" i="2" s="1"/>
  <c r="A1299" i="2" s="1"/>
  <c r="A148" i="2"/>
  <c r="A436" i="2" s="1"/>
  <c r="A149" i="2"/>
  <c r="C149" i="2" s="1"/>
  <c r="D149" i="2" s="1"/>
  <c r="A150" i="2"/>
  <c r="A438" i="2" s="1"/>
  <c r="A726" i="2" s="1"/>
  <c r="A151" i="2"/>
  <c r="A152" i="2"/>
  <c r="C152" i="2" s="1"/>
  <c r="D152" i="2" s="1"/>
  <c r="A153" i="2"/>
  <c r="A441" i="2" s="1"/>
  <c r="A729" i="2" s="1"/>
  <c r="A154" i="2"/>
  <c r="A442" i="2" s="1"/>
  <c r="A730" i="2" s="1"/>
  <c r="A155" i="2"/>
  <c r="A443" i="2" s="1"/>
  <c r="A731" i="2" s="1"/>
  <c r="A1019" i="2" s="1"/>
  <c r="A1307" i="2" s="1"/>
  <c r="A156" i="2"/>
  <c r="A444" i="2" s="1"/>
  <c r="A732" i="2" s="1"/>
  <c r="A157" i="2"/>
  <c r="C157" i="2" s="1"/>
  <c r="D157" i="2" s="1"/>
  <c r="A158" i="2"/>
  <c r="A446" i="2" s="1"/>
  <c r="A734" i="2" s="1"/>
  <c r="A159" i="2"/>
  <c r="A160" i="2"/>
  <c r="A161" i="2"/>
  <c r="A449" i="2" s="1"/>
  <c r="A162" i="2"/>
  <c r="A450" i="2" s="1"/>
  <c r="A738" i="2" s="1"/>
  <c r="A163" i="2"/>
  <c r="C163" i="2" s="1"/>
  <c r="D163" i="2" s="1"/>
  <c r="A164" i="2"/>
  <c r="A452" i="2" s="1"/>
  <c r="A740" i="2" s="1"/>
  <c r="A1028" i="2" s="1"/>
  <c r="A165" i="2"/>
  <c r="C165" i="2" s="1"/>
  <c r="D165" i="2" s="1"/>
  <c r="A166" i="2"/>
  <c r="A454" i="2" s="1"/>
  <c r="A167" i="2"/>
  <c r="A168" i="2"/>
  <c r="A456" i="2" s="1"/>
  <c r="A744" i="2" s="1"/>
  <c r="A169" i="2"/>
  <c r="A457" i="2" s="1"/>
  <c r="A745" i="2" s="1"/>
  <c r="A170" i="2"/>
  <c r="A458" i="2" s="1"/>
  <c r="A746" i="2" s="1"/>
  <c r="A171" i="2"/>
  <c r="A459" i="2" s="1"/>
  <c r="A747" i="2" s="1"/>
  <c r="A172" i="2"/>
  <c r="A460" i="2" s="1"/>
  <c r="A173" i="2"/>
  <c r="A461" i="2" s="1"/>
  <c r="A749" i="2" s="1"/>
  <c r="A174" i="2"/>
  <c r="A175" i="2"/>
  <c r="A176" i="2"/>
  <c r="A464" i="2" s="1"/>
  <c r="A177" i="2"/>
  <c r="A465" i="2" s="1"/>
  <c r="A753" i="2" s="1"/>
  <c r="A178" i="2"/>
  <c r="A466" i="2" s="1"/>
  <c r="A754" i="2" s="1"/>
  <c r="A179" i="2"/>
  <c r="A467" i="2" s="1"/>
  <c r="A755" i="2" s="1"/>
  <c r="A1043" i="2" s="1"/>
  <c r="A1331" i="2" s="1"/>
  <c r="A180" i="2"/>
  <c r="A468" i="2" s="1"/>
  <c r="A181" i="2"/>
  <c r="C181" i="2" s="1"/>
  <c r="D181" i="2" s="1"/>
  <c r="A182" i="2"/>
  <c r="A470" i="2" s="1"/>
  <c r="A758" i="2" s="1"/>
  <c r="A183" i="2"/>
  <c r="A184" i="2"/>
  <c r="A472" i="2" s="1"/>
  <c r="A760" i="2" s="1"/>
  <c r="A185" i="2"/>
  <c r="C185" i="2" s="1"/>
  <c r="D185" i="2" s="1"/>
  <c r="A186" i="2"/>
  <c r="A474" i="2" s="1"/>
  <c r="A762" i="2" s="1"/>
  <c r="A187" i="2"/>
  <c r="A475" i="2" s="1"/>
  <c r="A763" i="2" s="1"/>
  <c r="A188" i="2"/>
  <c r="A476" i="2" s="1"/>
  <c r="A189" i="2"/>
  <c r="A477" i="2" s="1"/>
  <c r="A765" i="2" s="1"/>
  <c r="A1053" i="2" s="1"/>
  <c r="A190" i="2"/>
  <c r="A478" i="2" s="1"/>
  <c r="A191" i="2"/>
  <c r="A192" i="2"/>
  <c r="A193" i="2"/>
  <c r="A481" i="2" s="1"/>
  <c r="A769" i="2" s="1"/>
  <c r="A194" i="2"/>
  <c r="A482" i="2" s="1"/>
  <c r="A770" i="2" s="1"/>
  <c r="A195" i="2"/>
  <c r="A483" i="2" s="1"/>
  <c r="A771" i="2" s="1"/>
  <c r="A1059" i="2" s="1"/>
  <c r="A196" i="2"/>
  <c r="A484" i="2" s="1"/>
  <c r="A197" i="2"/>
  <c r="C197" i="2" s="1"/>
  <c r="D197" i="2" s="1"/>
  <c r="A198" i="2"/>
  <c r="A486" i="2" s="1"/>
  <c r="A774" i="2" s="1"/>
  <c r="A199" i="2"/>
  <c r="A200" i="2"/>
  <c r="A488" i="2" s="1"/>
  <c r="A201" i="2"/>
  <c r="A489" i="2" s="1"/>
  <c r="A777" i="2" s="1"/>
  <c r="A1065" i="2" s="1"/>
  <c r="A1353" i="2" s="1"/>
  <c r="A202" i="2"/>
  <c r="A490" i="2" s="1"/>
  <c r="A778" i="2" s="1"/>
  <c r="A203" i="2"/>
  <c r="C203" i="2" s="1"/>
  <c r="D203" i="2" s="1"/>
  <c r="A204" i="2"/>
  <c r="A492" i="2" s="1"/>
  <c r="A205" i="2"/>
  <c r="A493" i="2" s="1"/>
  <c r="A206" i="2"/>
  <c r="A207" i="2"/>
  <c r="A208" i="2"/>
  <c r="A496" i="2" s="1"/>
  <c r="A784" i="2" s="1"/>
  <c r="A209" i="2"/>
  <c r="A497" i="2" s="1"/>
  <c r="A210" i="2"/>
  <c r="A498" i="2" s="1"/>
  <c r="A786" i="2" s="1"/>
  <c r="A211" i="2"/>
  <c r="A499" i="2" s="1"/>
  <c r="A787" i="2" s="1"/>
  <c r="A1075" i="2" s="1"/>
  <c r="A1363" i="2" s="1"/>
  <c r="A1651" i="2" s="1"/>
  <c r="A212" i="2"/>
  <c r="A500" i="2" s="1"/>
  <c r="A213" i="2"/>
  <c r="A501" i="2" s="1"/>
  <c r="A789" i="2" s="1"/>
  <c r="A214" i="2"/>
  <c r="A502" i="2" s="1"/>
  <c r="A215" i="2"/>
  <c r="A216" i="2"/>
  <c r="A504" i="2" s="1"/>
  <c r="A792" i="2" s="1"/>
  <c r="A217" i="2"/>
  <c r="C217" i="2" s="1"/>
  <c r="D217" i="2" s="1"/>
  <c r="A218" i="2"/>
  <c r="A506" i="2" s="1"/>
  <c r="A219" i="2"/>
  <c r="A507" i="2" s="1"/>
  <c r="A795" i="2" s="1"/>
  <c r="A220" i="2"/>
  <c r="A508" i="2" s="1"/>
  <c r="A221" i="2"/>
  <c r="A509" i="2" s="1"/>
  <c r="A797" i="2" s="1"/>
  <c r="A1085" i="2" s="1"/>
  <c r="A222" i="2"/>
  <c r="A510" i="2" s="1"/>
  <c r="A798" i="2" s="1"/>
  <c r="A223" i="2"/>
  <c r="A224" i="2"/>
  <c r="A225" i="2"/>
  <c r="A513" i="2" s="1"/>
  <c r="A801" i="2" s="1"/>
  <c r="A226" i="2"/>
  <c r="A514" i="2" s="1"/>
  <c r="A802" i="2" s="1"/>
  <c r="A227" i="2"/>
  <c r="C227" i="2" s="1"/>
  <c r="D227" i="2" s="1"/>
  <c r="A228" i="2"/>
  <c r="A516" i="2" s="1"/>
  <c r="A229" i="2"/>
  <c r="C229" i="2" s="1"/>
  <c r="D229" i="2" s="1"/>
  <c r="A230" i="2"/>
  <c r="A518" i="2" s="1"/>
  <c r="A806" i="2" s="1"/>
  <c r="A231" i="2"/>
  <c r="A232" i="2"/>
  <c r="A520" i="2" s="1"/>
  <c r="A808" i="2" s="1"/>
  <c r="A233" i="2"/>
  <c r="A521" i="2" s="1"/>
  <c r="A809" i="2" s="1"/>
  <c r="A1097" i="2" s="1"/>
  <c r="A1385" i="2" s="1"/>
  <c r="A234" i="2"/>
  <c r="A522" i="2" s="1"/>
  <c r="A235" i="2"/>
  <c r="A523" i="2" s="1"/>
  <c r="A811" i="2" s="1"/>
  <c r="A236" i="2"/>
  <c r="A524" i="2" s="1"/>
  <c r="A237" i="2"/>
  <c r="A525" i="2" s="1"/>
  <c r="A813" i="2" s="1"/>
  <c r="A1101" i="2" s="1"/>
  <c r="A238" i="2"/>
  <c r="A526" i="2" s="1"/>
  <c r="A814" i="2" s="1"/>
  <c r="A239" i="2"/>
  <c r="A240" i="2"/>
  <c r="A241" i="2"/>
  <c r="A529" i="2" s="1"/>
  <c r="A817" i="2" s="1"/>
  <c r="A242" i="2"/>
  <c r="A530" i="2" s="1"/>
  <c r="A818" i="2" s="1"/>
  <c r="A243" i="2"/>
  <c r="A531" i="2" s="1"/>
  <c r="A819" i="2" s="1"/>
  <c r="A1107" i="2" s="1"/>
  <c r="A1395" i="2" s="1"/>
  <c r="A1683" i="2" s="1"/>
  <c r="A244" i="2"/>
  <c r="A532" i="2" s="1"/>
  <c r="A245" i="2"/>
  <c r="A533" i="2" s="1"/>
  <c r="A821" i="2" s="1"/>
  <c r="A246" i="2"/>
  <c r="A534" i="2" s="1"/>
  <c r="A822" i="2" s="1"/>
  <c r="A247" i="2"/>
  <c r="A248" i="2"/>
  <c r="A536" i="2" s="1"/>
  <c r="A249" i="2"/>
  <c r="C249" i="2" s="1"/>
  <c r="D249" i="2" s="1"/>
  <c r="A250" i="2"/>
  <c r="A538" i="2" s="1"/>
  <c r="A826" i="2" s="1"/>
  <c r="A251" i="2"/>
  <c r="A539" i="2" s="1"/>
  <c r="A827" i="2" s="1"/>
  <c r="A252" i="2"/>
  <c r="A540" i="2" s="1"/>
  <c r="A253" i="2"/>
  <c r="A541" i="2" s="1"/>
  <c r="A254" i="2"/>
  <c r="A542" i="2" s="1"/>
  <c r="A830" i="2" s="1"/>
  <c r="A255" i="2"/>
  <c r="A256" i="2"/>
  <c r="A544" i="2" s="1"/>
  <c r="A257" i="2"/>
  <c r="A545" i="2" s="1"/>
  <c r="A258" i="2"/>
  <c r="A546" i="2" s="1"/>
  <c r="A834" i="2" s="1"/>
  <c r="A259" i="2"/>
  <c r="A547" i="2" s="1"/>
  <c r="A835" i="2" s="1"/>
  <c r="A1123" i="2" s="1"/>
  <c r="A260" i="2"/>
  <c r="A548" i="2" s="1"/>
  <c r="A261" i="2"/>
  <c r="C261" i="2" s="1"/>
  <c r="D261" i="2" s="1"/>
  <c r="A262" i="2"/>
  <c r="A550" i="2" s="1"/>
  <c r="A263" i="2"/>
  <c r="A264" i="2"/>
  <c r="A552" i="2" s="1"/>
  <c r="A840" i="2" s="1"/>
  <c r="A1128" i="2" s="1"/>
  <c r="A265" i="2"/>
  <c r="A553" i="2" s="1"/>
  <c r="A841" i="2" s="1"/>
  <c r="A1129" i="2" s="1"/>
  <c r="A1417" i="2" s="1"/>
  <c r="A266" i="2"/>
  <c r="A554" i="2" s="1"/>
  <c r="A267" i="2"/>
  <c r="C267" i="2" s="1"/>
  <c r="D267" i="2" s="1"/>
  <c r="A268" i="2"/>
  <c r="A556" i="2" s="1"/>
  <c r="A269" i="2"/>
  <c r="C269" i="2" s="1"/>
  <c r="D269" i="2" s="1"/>
  <c r="A270" i="2"/>
  <c r="A558" i="2" s="1"/>
  <c r="A846" i="2" s="1"/>
  <c r="A1134" i="2" s="1"/>
  <c r="A1422" i="2" s="1"/>
  <c r="A271" i="2"/>
  <c r="A272" i="2"/>
  <c r="A273" i="2"/>
  <c r="A561" i="2" s="1"/>
  <c r="A849" i="2" s="1"/>
  <c r="A274" i="2"/>
  <c r="A562" i="2" s="1"/>
  <c r="A850" i="2" s="1"/>
  <c r="A275" i="2"/>
  <c r="A563" i="2" s="1"/>
  <c r="A851" i="2" s="1"/>
  <c r="A1139" i="2" s="1"/>
  <c r="A276" i="2"/>
  <c r="A564" i="2" s="1"/>
  <c r="A277" i="2"/>
  <c r="A565" i="2" s="1"/>
  <c r="A853" i="2" s="1"/>
  <c r="A278" i="2"/>
  <c r="A566" i="2" s="1"/>
  <c r="A854" i="2" s="1"/>
  <c r="A1142" i="2" s="1"/>
  <c r="A279" i="2"/>
  <c r="A280" i="2"/>
  <c r="A568" i="2" s="1"/>
  <c r="A281" i="2"/>
  <c r="A569" i="2" s="1"/>
  <c r="A857" i="2" s="1"/>
  <c r="A1145" i="2" s="1"/>
  <c r="A1433" i="2" s="1"/>
  <c r="A282" i="2"/>
  <c r="A570" i="2" s="1"/>
  <c r="A858" i="2" s="1"/>
  <c r="A283" i="2"/>
  <c r="A571" i="2" s="1"/>
  <c r="A859" i="2" s="1"/>
  <c r="A284" i="2"/>
  <c r="A572" i="2" s="1"/>
  <c r="A285" i="2"/>
  <c r="C285" i="2" s="1"/>
  <c r="D285" i="2" s="1"/>
  <c r="A286" i="2"/>
  <c r="A574" i="2" s="1"/>
  <c r="A862" i="2" s="1"/>
  <c r="A287" i="2"/>
  <c r="A288" i="2"/>
  <c r="A576" i="2" s="1"/>
  <c r="A864" i="2" s="1"/>
  <c r="A289" i="2"/>
  <c r="A577" i="2" s="1"/>
  <c r="A290" i="2"/>
  <c r="A578" i="2" s="1"/>
  <c r="A866" i="2" s="1"/>
  <c r="A1154" i="2" s="1"/>
  <c r="A291" i="2"/>
  <c r="C291" i="2" s="1"/>
  <c r="D291" i="2" s="1"/>
  <c r="A292" i="2"/>
  <c r="A580" i="2" s="1"/>
  <c r="A868" i="2" s="1"/>
  <c r="A1156" i="2" s="1"/>
  <c r="B293" i="2"/>
  <c r="B581" i="2" s="1"/>
  <c r="B869" i="2" s="1"/>
  <c r="B1157" i="2" s="1"/>
  <c r="B1445" i="2" s="1"/>
  <c r="B1733" i="2" s="1"/>
  <c r="B294" i="2"/>
  <c r="B582" i="2" s="1"/>
  <c r="B870" i="2" s="1"/>
  <c r="B1158" i="2" s="1"/>
  <c r="B1446" i="2" s="1"/>
  <c r="B295" i="2"/>
  <c r="B583" i="2" s="1"/>
  <c r="B871" i="2" s="1"/>
  <c r="B1159" i="2" s="1"/>
  <c r="B296" i="2"/>
  <c r="B584" i="2" s="1"/>
  <c r="B872" i="2" s="1"/>
  <c r="B1160" i="2" s="1"/>
  <c r="B1448" i="2" s="1"/>
  <c r="B297" i="2"/>
  <c r="B585" i="2" s="1"/>
  <c r="B873" i="2" s="1"/>
  <c r="B1161" i="2" s="1"/>
  <c r="B1449" i="2" s="1"/>
  <c r="B1737" i="2" s="1"/>
  <c r="B298" i="2"/>
  <c r="B586" i="2" s="1"/>
  <c r="B299" i="2"/>
  <c r="B300" i="2"/>
  <c r="B588" i="2" s="1"/>
  <c r="B876" i="2" s="1"/>
  <c r="B1164" i="2" s="1"/>
  <c r="B1452" i="2" s="1"/>
  <c r="B301" i="2"/>
  <c r="B589" i="2" s="1"/>
  <c r="B302" i="2"/>
  <c r="B590" i="2" s="1"/>
  <c r="B878" i="2" s="1"/>
  <c r="B1166" i="2" s="1"/>
  <c r="B303" i="2"/>
  <c r="B591" i="2" s="1"/>
  <c r="B304" i="2"/>
  <c r="B592" i="2" s="1"/>
  <c r="B880" i="2" s="1"/>
  <c r="B1168" i="2" s="1"/>
  <c r="B1456" i="2" s="1"/>
  <c r="B305" i="2"/>
  <c r="B593" i="2" s="1"/>
  <c r="B881" i="2" s="1"/>
  <c r="B1169" i="2" s="1"/>
  <c r="B1457" i="2" s="1"/>
  <c r="B1745" i="2" s="1"/>
  <c r="B306" i="2"/>
  <c r="B594" i="2" s="1"/>
  <c r="B882" i="2" s="1"/>
  <c r="B1170" i="2" s="1"/>
  <c r="B1458" i="2" s="1"/>
  <c r="B1746" i="2" s="1"/>
  <c r="B307" i="2"/>
  <c r="B308" i="2"/>
  <c r="B596" i="2" s="1"/>
  <c r="B884" i="2" s="1"/>
  <c r="B1172" i="2" s="1"/>
  <c r="B1460" i="2" s="1"/>
  <c r="B309" i="2"/>
  <c r="B597" i="2" s="1"/>
  <c r="B310" i="2"/>
  <c r="B598" i="2" s="1"/>
  <c r="B886" i="2" s="1"/>
  <c r="B1174" i="2" s="1"/>
  <c r="B1462" i="2" s="1"/>
  <c r="B311" i="2"/>
  <c r="B599" i="2" s="1"/>
  <c r="B887" i="2" s="1"/>
  <c r="B1175" i="2" s="1"/>
  <c r="B312" i="2"/>
  <c r="B600" i="2" s="1"/>
  <c r="B888" i="2" s="1"/>
  <c r="B1176" i="2" s="1"/>
  <c r="B1464" i="2" s="1"/>
  <c r="B313" i="2"/>
  <c r="B601" i="2" s="1"/>
  <c r="B889" i="2" s="1"/>
  <c r="B1177" i="2" s="1"/>
  <c r="B1465" i="2" s="1"/>
  <c r="B1753" i="2" s="1"/>
  <c r="B314" i="2"/>
  <c r="B602" i="2" s="1"/>
  <c r="B890" i="2" s="1"/>
  <c r="B1178" i="2" s="1"/>
  <c r="B1466" i="2" s="1"/>
  <c r="B315" i="2"/>
  <c r="B316" i="2"/>
  <c r="B604" i="2" s="1"/>
  <c r="B892" i="2" s="1"/>
  <c r="B1180" i="2" s="1"/>
  <c r="B1468" i="2" s="1"/>
  <c r="B1756" i="2" s="1"/>
  <c r="B317" i="2"/>
  <c r="B605" i="2" s="1"/>
  <c r="B318" i="2"/>
  <c r="B606" i="2" s="1"/>
  <c r="B894" i="2" s="1"/>
  <c r="B1182" i="2" s="1"/>
  <c r="B1470" i="2" s="1"/>
  <c r="B319" i="2"/>
  <c r="B607" i="2" s="1"/>
  <c r="B895" i="2" s="1"/>
  <c r="B1183" i="2" s="1"/>
  <c r="B320" i="2"/>
  <c r="B608" i="2" s="1"/>
  <c r="B896" i="2" s="1"/>
  <c r="B1184" i="2" s="1"/>
  <c r="B1472" i="2" s="1"/>
  <c r="B321" i="2"/>
  <c r="B609" i="2" s="1"/>
  <c r="B897" i="2" s="1"/>
  <c r="B1185" i="2" s="1"/>
  <c r="B1473" i="2" s="1"/>
  <c r="B1761" i="2" s="1"/>
  <c r="B322" i="2"/>
  <c r="B610" i="2" s="1"/>
  <c r="B898" i="2" s="1"/>
  <c r="B1186" i="2" s="1"/>
  <c r="B1474" i="2" s="1"/>
  <c r="B1762" i="2" s="1"/>
  <c r="B323" i="2"/>
  <c r="B324" i="2"/>
  <c r="B612" i="2" s="1"/>
  <c r="B900" i="2" s="1"/>
  <c r="B1188" i="2" s="1"/>
  <c r="B1476" i="2" s="1"/>
  <c r="B1764" i="2" s="1"/>
  <c r="B325" i="2"/>
  <c r="B613" i="2" s="1"/>
  <c r="B901" i="2" s="1"/>
  <c r="B326" i="2"/>
  <c r="B614" i="2" s="1"/>
  <c r="B902" i="2" s="1"/>
  <c r="B1190" i="2" s="1"/>
  <c r="B1478" i="2" s="1"/>
  <c r="B327" i="2"/>
  <c r="B615" i="2" s="1"/>
  <c r="B903" i="2" s="1"/>
  <c r="B1191" i="2" s="1"/>
  <c r="B328" i="2"/>
  <c r="B616" i="2" s="1"/>
  <c r="B904" i="2" s="1"/>
  <c r="B1192" i="2" s="1"/>
  <c r="B1480" i="2" s="1"/>
  <c r="B329" i="2"/>
  <c r="B617" i="2" s="1"/>
  <c r="B905" i="2" s="1"/>
  <c r="B1193" i="2" s="1"/>
  <c r="B1481" i="2" s="1"/>
  <c r="B1769" i="2" s="1"/>
  <c r="B330" i="2"/>
  <c r="B618" i="2" s="1"/>
  <c r="B906" i="2" s="1"/>
  <c r="B1194" i="2" s="1"/>
  <c r="B1482" i="2" s="1"/>
  <c r="B1770" i="2" s="1"/>
  <c r="B331" i="2"/>
  <c r="B332" i="2"/>
  <c r="B620" i="2" s="1"/>
  <c r="B908" i="2" s="1"/>
  <c r="B1196" i="2" s="1"/>
  <c r="B1484" i="2" s="1"/>
  <c r="B333" i="2"/>
  <c r="B621" i="2" s="1"/>
  <c r="B334" i="2"/>
  <c r="B622" i="2" s="1"/>
  <c r="B910" i="2" s="1"/>
  <c r="B1198" i="2" s="1"/>
  <c r="B335" i="2"/>
  <c r="B623" i="2" s="1"/>
  <c r="B336" i="2"/>
  <c r="B624" i="2" s="1"/>
  <c r="B912" i="2" s="1"/>
  <c r="B1200" i="2" s="1"/>
  <c r="B1488" i="2" s="1"/>
  <c r="B337" i="2"/>
  <c r="B625" i="2" s="1"/>
  <c r="B913" i="2" s="1"/>
  <c r="B1201" i="2" s="1"/>
  <c r="B1489" i="2" s="1"/>
  <c r="B1777" i="2" s="1"/>
  <c r="B338" i="2"/>
  <c r="B626" i="2" s="1"/>
  <c r="B914" i="2" s="1"/>
  <c r="B1202" i="2" s="1"/>
  <c r="B1490" i="2" s="1"/>
  <c r="B339" i="2"/>
  <c r="B340" i="2"/>
  <c r="B628" i="2" s="1"/>
  <c r="B916" i="2" s="1"/>
  <c r="B1204" i="2" s="1"/>
  <c r="B1492" i="2" s="1"/>
  <c r="B341" i="2"/>
  <c r="B629" i="2" s="1"/>
  <c r="B917" i="2" s="1"/>
  <c r="B1205" i="2" s="1"/>
  <c r="B1493" i="2" s="1"/>
  <c r="B1781" i="2" s="1"/>
  <c r="B342" i="2"/>
  <c r="B630" i="2" s="1"/>
  <c r="B918" i="2" s="1"/>
  <c r="B1206" i="2" s="1"/>
  <c r="B343" i="2"/>
  <c r="B631" i="2" s="1"/>
  <c r="B344" i="2"/>
  <c r="B632" i="2" s="1"/>
  <c r="B920" i="2" s="1"/>
  <c r="B1208" i="2" s="1"/>
  <c r="B1496" i="2" s="1"/>
  <c r="B345" i="2"/>
  <c r="B633" i="2" s="1"/>
  <c r="B921" i="2" s="1"/>
  <c r="B1209" i="2" s="1"/>
  <c r="B1497" i="2" s="1"/>
  <c r="B1785" i="2" s="1"/>
  <c r="B346" i="2"/>
  <c r="B634" i="2" s="1"/>
  <c r="B922" i="2" s="1"/>
  <c r="B1210" i="2" s="1"/>
  <c r="B1498" i="2" s="1"/>
  <c r="B347" i="2"/>
  <c r="B348" i="2"/>
  <c r="B636" i="2" s="1"/>
  <c r="B924" i="2" s="1"/>
  <c r="B1212" i="2" s="1"/>
  <c r="B1500" i="2" s="1"/>
  <c r="B349" i="2"/>
  <c r="B637" i="2" s="1"/>
  <c r="B350" i="2"/>
  <c r="B638" i="2" s="1"/>
  <c r="B926" i="2" s="1"/>
  <c r="B1214" i="2" s="1"/>
  <c r="B1502" i="2" s="1"/>
  <c r="B351" i="2"/>
  <c r="B639" i="2" s="1"/>
  <c r="B927" i="2" s="1"/>
  <c r="B1215" i="2" s="1"/>
  <c r="B1503" i="2" s="1"/>
  <c r="B1791" i="2" s="1"/>
  <c r="B352" i="2"/>
  <c r="B353" i="2"/>
  <c r="B641" i="2" s="1"/>
  <c r="B929" i="2" s="1"/>
  <c r="B1217" i="2" s="1"/>
  <c r="B1505" i="2" s="1"/>
  <c r="B1793" i="2" s="1"/>
  <c r="B354" i="2"/>
  <c r="B642" i="2" s="1"/>
  <c r="B930" i="2" s="1"/>
  <c r="B1218" i="2" s="1"/>
  <c r="B1506" i="2" s="1"/>
  <c r="B1794" i="2" s="1"/>
  <c r="B355" i="2"/>
  <c r="B356" i="2"/>
  <c r="B644" i="2" s="1"/>
  <c r="B932" i="2" s="1"/>
  <c r="B1220" i="2" s="1"/>
  <c r="B1508" i="2" s="1"/>
  <c r="B1796" i="2" s="1"/>
  <c r="B357" i="2"/>
  <c r="B645" i="2" s="1"/>
  <c r="B358" i="2"/>
  <c r="B646" i="2" s="1"/>
  <c r="B934" i="2" s="1"/>
  <c r="B1222" i="2" s="1"/>
  <c r="B1510" i="2" s="1"/>
  <c r="B359" i="2"/>
  <c r="B647" i="2" s="1"/>
  <c r="B935" i="2" s="1"/>
  <c r="B1223" i="2" s="1"/>
  <c r="B1511" i="2" s="1"/>
  <c r="B1799" i="2" s="1"/>
  <c r="B360" i="2"/>
  <c r="B648" i="2" s="1"/>
  <c r="B936" i="2" s="1"/>
  <c r="B1224" i="2" s="1"/>
  <c r="B1512" i="2" s="1"/>
  <c r="B1800" i="2" s="1"/>
  <c r="B361" i="2"/>
  <c r="B649" i="2" s="1"/>
  <c r="B937" i="2" s="1"/>
  <c r="B1225" i="2" s="1"/>
  <c r="B1513" i="2" s="1"/>
  <c r="B1801" i="2" s="1"/>
  <c r="B362" i="2"/>
  <c r="B650" i="2" s="1"/>
  <c r="B938" i="2" s="1"/>
  <c r="B1226" i="2" s="1"/>
  <c r="B1514" i="2" s="1"/>
  <c r="B363" i="2"/>
  <c r="B364" i="2"/>
  <c r="B652" i="2" s="1"/>
  <c r="B940" i="2" s="1"/>
  <c r="B1228" i="2" s="1"/>
  <c r="B1516" i="2" s="1"/>
  <c r="B1804" i="2" s="1"/>
  <c r="B365" i="2"/>
  <c r="B653" i="2" s="1"/>
  <c r="B366" i="2"/>
  <c r="B654" i="2" s="1"/>
  <c r="B942" i="2" s="1"/>
  <c r="B1230" i="2" s="1"/>
  <c r="B1518" i="2" s="1"/>
  <c r="B367" i="2"/>
  <c r="B655" i="2" s="1"/>
  <c r="B368" i="2"/>
  <c r="B656" i="2" s="1"/>
  <c r="B944" i="2" s="1"/>
  <c r="B1232" i="2" s="1"/>
  <c r="B1520" i="2" s="1"/>
  <c r="B1808" i="2" s="1"/>
  <c r="B369" i="2"/>
  <c r="B657" i="2" s="1"/>
  <c r="B945" i="2" s="1"/>
  <c r="B370" i="2"/>
  <c r="B658" i="2" s="1"/>
  <c r="B946" i="2" s="1"/>
  <c r="B1234" i="2" s="1"/>
  <c r="B1522" i="2" s="1"/>
  <c r="B371" i="2"/>
  <c r="B372" i="2"/>
  <c r="B660" i="2" s="1"/>
  <c r="B948" i="2" s="1"/>
  <c r="B1236" i="2" s="1"/>
  <c r="B1524" i="2" s="1"/>
  <c r="B373" i="2"/>
  <c r="B661" i="2" s="1"/>
  <c r="B374" i="2"/>
  <c r="B662" i="2" s="1"/>
  <c r="B950" i="2" s="1"/>
  <c r="B1238" i="2" s="1"/>
  <c r="B1526" i="2" s="1"/>
  <c r="B375" i="2"/>
  <c r="B663" i="2" s="1"/>
  <c r="B951" i="2" s="1"/>
  <c r="B1239" i="2" s="1"/>
  <c r="B1527" i="2" s="1"/>
  <c r="B1815" i="2" s="1"/>
  <c r="B376" i="2"/>
  <c r="B664" i="2" s="1"/>
  <c r="B952" i="2" s="1"/>
  <c r="B1240" i="2" s="1"/>
  <c r="B1528" i="2" s="1"/>
  <c r="B1816" i="2" s="1"/>
  <c r="B377" i="2"/>
  <c r="B665" i="2" s="1"/>
  <c r="B953" i="2" s="1"/>
  <c r="B1241" i="2" s="1"/>
  <c r="B1529" i="2" s="1"/>
  <c r="B1817" i="2" s="1"/>
  <c r="B378" i="2"/>
  <c r="B666" i="2" s="1"/>
  <c r="B954" i="2" s="1"/>
  <c r="B1242" i="2" s="1"/>
  <c r="B1530" i="2" s="1"/>
  <c r="B379" i="2"/>
  <c r="B380" i="2"/>
  <c r="B668" i="2" s="1"/>
  <c r="B956" i="2" s="1"/>
  <c r="B1244" i="2" s="1"/>
  <c r="B1532" i="2" s="1"/>
  <c r="B381" i="2"/>
  <c r="B669" i="2" s="1"/>
  <c r="B957" i="2" s="1"/>
  <c r="B1245" i="2" s="1"/>
  <c r="B1533" i="2" s="1"/>
  <c r="B1821" i="2" s="1"/>
  <c r="B382" i="2"/>
  <c r="B670" i="2" s="1"/>
  <c r="B958" i="2" s="1"/>
  <c r="B1246" i="2" s="1"/>
  <c r="B1534" i="2" s="1"/>
  <c r="B383" i="2"/>
  <c r="B671" i="2" s="1"/>
  <c r="B384" i="2"/>
  <c r="B672" i="2" s="1"/>
  <c r="B960" i="2" s="1"/>
  <c r="B1248" i="2" s="1"/>
  <c r="B1536" i="2" s="1"/>
  <c r="B1824" i="2" s="1"/>
  <c r="B385" i="2"/>
  <c r="B673" i="2" s="1"/>
  <c r="B961" i="2" s="1"/>
  <c r="B1249" i="2" s="1"/>
  <c r="B1537" i="2" s="1"/>
  <c r="B1825" i="2" s="1"/>
  <c r="B386" i="2"/>
  <c r="B674" i="2" s="1"/>
  <c r="B962" i="2" s="1"/>
  <c r="B1250" i="2" s="1"/>
  <c r="B1538" i="2" s="1"/>
  <c r="B387" i="2"/>
  <c r="B388" i="2"/>
  <c r="B676" i="2" s="1"/>
  <c r="B964" i="2" s="1"/>
  <c r="B1252" i="2" s="1"/>
  <c r="B1540" i="2" s="1"/>
  <c r="B1828" i="2" s="1"/>
  <c r="B389" i="2"/>
  <c r="B677" i="2" s="1"/>
  <c r="B965" i="2" s="1"/>
  <c r="B390" i="2"/>
  <c r="B678" i="2" s="1"/>
  <c r="B966" i="2" s="1"/>
  <c r="B1254" i="2" s="1"/>
  <c r="B1542" i="2" s="1"/>
  <c r="B391" i="2"/>
  <c r="B679" i="2" s="1"/>
  <c r="B392" i="2"/>
  <c r="B680" i="2" s="1"/>
  <c r="B968" i="2" s="1"/>
  <c r="B1256" i="2" s="1"/>
  <c r="B1544" i="2" s="1"/>
  <c r="B393" i="2"/>
  <c r="B681" i="2" s="1"/>
  <c r="B969" i="2" s="1"/>
  <c r="B1257" i="2" s="1"/>
  <c r="B1545" i="2" s="1"/>
  <c r="B1833" i="2" s="1"/>
  <c r="B394" i="2"/>
  <c r="B682" i="2" s="1"/>
  <c r="B970" i="2" s="1"/>
  <c r="B1258" i="2" s="1"/>
  <c r="B1546" i="2" s="1"/>
  <c r="B395" i="2"/>
  <c r="B396" i="2"/>
  <c r="B684" i="2" s="1"/>
  <c r="B972" i="2" s="1"/>
  <c r="B1260" i="2" s="1"/>
  <c r="B1548" i="2" s="1"/>
  <c r="B397" i="2"/>
  <c r="B685" i="2" s="1"/>
  <c r="B398" i="2"/>
  <c r="B686" i="2" s="1"/>
  <c r="B974" i="2" s="1"/>
  <c r="B1262" i="2" s="1"/>
  <c r="B1550" i="2" s="1"/>
  <c r="B1838" i="2" s="1"/>
  <c r="B399" i="2"/>
  <c r="B687" i="2" s="1"/>
  <c r="B975" i="2" s="1"/>
  <c r="B1263" i="2" s="1"/>
  <c r="B1551" i="2" s="1"/>
  <c r="B1839" i="2" s="1"/>
  <c r="B400" i="2"/>
  <c r="B688" i="2" s="1"/>
  <c r="B976" i="2" s="1"/>
  <c r="B1264" i="2" s="1"/>
  <c r="B1552" i="2" s="1"/>
  <c r="B401" i="2"/>
  <c r="B689" i="2" s="1"/>
  <c r="B977" i="2" s="1"/>
  <c r="B1265" i="2" s="1"/>
  <c r="B1553" i="2" s="1"/>
  <c r="B1841" i="2" s="1"/>
  <c r="B402" i="2"/>
  <c r="B690" i="2" s="1"/>
  <c r="B978" i="2" s="1"/>
  <c r="B1266" i="2" s="1"/>
  <c r="B1554" i="2" s="1"/>
  <c r="B403" i="2"/>
  <c r="B404" i="2"/>
  <c r="B692" i="2" s="1"/>
  <c r="B980" i="2" s="1"/>
  <c r="B1268" i="2" s="1"/>
  <c r="B1556" i="2" s="1"/>
  <c r="B1844" i="2" s="1"/>
  <c r="B405" i="2"/>
  <c r="B693" i="2" s="1"/>
  <c r="B406" i="2"/>
  <c r="B694" i="2" s="1"/>
  <c r="B982" i="2" s="1"/>
  <c r="B1270" i="2" s="1"/>
  <c r="B1558" i="2" s="1"/>
  <c r="B407" i="2"/>
  <c r="B695" i="2" s="1"/>
  <c r="B983" i="2" s="1"/>
  <c r="B1271" i="2" s="1"/>
  <c r="B1559" i="2" s="1"/>
  <c r="B1847" i="2" s="1"/>
  <c r="B408" i="2"/>
  <c r="B696" i="2" s="1"/>
  <c r="B984" i="2" s="1"/>
  <c r="B1272" i="2" s="1"/>
  <c r="B1560" i="2" s="1"/>
  <c r="B409" i="2"/>
  <c r="B697" i="2" s="1"/>
  <c r="B985" i="2" s="1"/>
  <c r="B1273" i="2" s="1"/>
  <c r="B1561" i="2" s="1"/>
  <c r="B1849" i="2" s="1"/>
  <c r="B410" i="2"/>
  <c r="B698" i="2" s="1"/>
  <c r="B986" i="2" s="1"/>
  <c r="B1274" i="2" s="1"/>
  <c r="B1562" i="2" s="1"/>
  <c r="B411" i="2"/>
  <c r="B412" i="2"/>
  <c r="B700" i="2" s="1"/>
  <c r="B988" i="2" s="1"/>
  <c r="B1276" i="2" s="1"/>
  <c r="B1564" i="2" s="1"/>
  <c r="B413" i="2"/>
  <c r="B701" i="2" s="1"/>
  <c r="B414" i="2"/>
  <c r="B702" i="2" s="1"/>
  <c r="B990" i="2" s="1"/>
  <c r="B1278" i="2" s="1"/>
  <c r="B415" i="2"/>
  <c r="B703" i="2" s="1"/>
  <c r="B416" i="2"/>
  <c r="B704" i="2" s="1"/>
  <c r="B992" i="2" s="1"/>
  <c r="B1280" i="2" s="1"/>
  <c r="B1568" i="2" s="1"/>
  <c r="B417" i="2"/>
  <c r="B705" i="2" s="1"/>
  <c r="B993" i="2" s="1"/>
  <c r="B1281" i="2" s="1"/>
  <c r="B1569" i="2" s="1"/>
  <c r="B1857" i="2" s="1"/>
  <c r="B418" i="2"/>
  <c r="B706" i="2" s="1"/>
  <c r="B994" i="2" s="1"/>
  <c r="B1282" i="2" s="1"/>
  <c r="B1570" i="2" s="1"/>
  <c r="B419" i="2"/>
  <c r="B420" i="2"/>
  <c r="B708" i="2" s="1"/>
  <c r="B996" i="2" s="1"/>
  <c r="B1284" i="2" s="1"/>
  <c r="B1572" i="2" s="1"/>
  <c r="B1860" i="2" s="1"/>
  <c r="B421" i="2"/>
  <c r="B709" i="2" s="1"/>
  <c r="B997" i="2" s="1"/>
  <c r="B1285" i="2" s="1"/>
  <c r="B1573" i="2" s="1"/>
  <c r="B1861" i="2" s="1"/>
  <c r="B422" i="2"/>
  <c r="B710" i="2" s="1"/>
  <c r="B998" i="2" s="1"/>
  <c r="B1286" i="2" s="1"/>
  <c r="B423" i="2"/>
  <c r="B711" i="2" s="1"/>
  <c r="B424" i="2"/>
  <c r="B712" i="2" s="1"/>
  <c r="B1000" i="2" s="1"/>
  <c r="B1288" i="2" s="1"/>
  <c r="B1576" i="2" s="1"/>
  <c r="B425" i="2"/>
  <c r="B713" i="2" s="1"/>
  <c r="B1001" i="2" s="1"/>
  <c r="B1289" i="2" s="1"/>
  <c r="B1577" i="2" s="1"/>
  <c r="B1865" i="2" s="1"/>
  <c r="B426" i="2"/>
  <c r="B714" i="2" s="1"/>
  <c r="B1002" i="2" s="1"/>
  <c r="B1290" i="2" s="1"/>
  <c r="B1578" i="2" s="1"/>
  <c r="B427" i="2"/>
  <c r="B428" i="2"/>
  <c r="B716" i="2" s="1"/>
  <c r="B1004" i="2" s="1"/>
  <c r="B1292" i="2" s="1"/>
  <c r="B1580" i="2" s="1"/>
  <c r="B429" i="2"/>
  <c r="B717" i="2" s="1"/>
  <c r="B1005" i="2" s="1"/>
  <c r="B1293" i="2" s="1"/>
  <c r="B1581" i="2" s="1"/>
  <c r="B1869" i="2" s="1"/>
  <c r="B430" i="2"/>
  <c r="B718" i="2" s="1"/>
  <c r="B1006" i="2" s="1"/>
  <c r="B1294" i="2" s="1"/>
  <c r="B431" i="2"/>
  <c r="B719" i="2" s="1"/>
  <c r="B1007" i="2" s="1"/>
  <c r="B432" i="2"/>
  <c r="B720" i="2" s="1"/>
  <c r="B1008" i="2" s="1"/>
  <c r="B1296" i="2" s="1"/>
  <c r="B1584" i="2" s="1"/>
  <c r="B433" i="2"/>
  <c r="B721" i="2" s="1"/>
  <c r="B1009" i="2" s="1"/>
  <c r="B434" i="2"/>
  <c r="B722" i="2" s="1"/>
  <c r="B1010" i="2" s="1"/>
  <c r="B1298" i="2" s="1"/>
  <c r="B1586" i="2" s="1"/>
  <c r="B435" i="2"/>
  <c r="B436" i="2"/>
  <c r="B724" i="2" s="1"/>
  <c r="B1012" i="2" s="1"/>
  <c r="B1300" i="2" s="1"/>
  <c r="B437" i="2"/>
  <c r="B725" i="2" s="1"/>
  <c r="B438" i="2"/>
  <c r="B726" i="2" s="1"/>
  <c r="B1014" i="2" s="1"/>
  <c r="B1302" i="2" s="1"/>
  <c r="B439" i="2"/>
  <c r="B727" i="2" s="1"/>
  <c r="B440" i="2"/>
  <c r="B728" i="2" s="1"/>
  <c r="B1016" i="2" s="1"/>
  <c r="B1304" i="2" s="1"/>
  <c r="B1592" i="2" s="1"/>
  <c r="B441" i="2"/>
  <c r="B729" i="2" s="1"/>
  <c r="B1017" i="2" s="1"/>
  <c r="B442" i="2"/>
  <c r="B730" i="2" s="1"/>
  <c r="B1018" i="2" s="1"/>
  <c r="B1306" i="2" s="1"/>
  <c r="B1594" i="2" s="1"/>
  <c r="B443" i="2"/>
  <c r="B444" i="2"/>
  <c r="B732" i="2" s="1"/>
  <c r="B1020" i="2" s="1"/>
  <c r="B1308" i="2" s="1"/>
  <c r="B1596" i="2" s="1"/>
  <c r="B445" i="2"/>
  <c r="B733" i="2" s="1"/>
  <c r="B446" i="2"/>
  <c r="B734" i="2" s="1"/>
  <c r="B1022" i="2" s="1"/>
  <c r="B1310" i="2" s="1"/>
  <c r="B1598" i="2" s="1"/>
  <c r="B1886" i="2" s="1"/>
  <c r="B447" i="2"/>
  <c r="B735" i="2" s="1"/>
  <c r="B448" i="2"/>
  <c r="B449" i="2"/>
  <c r="B737" i="2" s="1"/>
  <c r="B1025" i="2" s="1"/>
  <c r="B450" i="2"/>
  <c r="B738" i="2" s="1"/>
  <c r="B1026" i="2" s="1"/>
  <c r="B1314" i="2" s="1"/>
  <c r="B1602" i="2" s="1"/>
  <c r="B451" i="2"/>
  <c r="B452" i="2"/>
  <c r="B740" i="2" s="1"/>
  <c r="B453" i="2"/>
  <c r="B741" i="2" s="1"/>
  <c r="B1029" i="2" s="1"/>
  <c r="B454" i="2"/>
  <c r="B742" i="2" s="1"/>
  <c r="B1030" i="2" s="1"/>
  <c r="B1318" i="2" s="1"/>
  <c r="B455" i="2"/>
  <c r="B743" i="2" s="1"/>
  <c r="B1031" i="2" s="1"/>
  <c r="B456" i="2"/>
  <c r="B744" i="2" s="1"/>
  <c r="B1032" i="2" s="1"/>
  <c r="B1320" i="2" s="1"/>
  <c r="B1608" i="2" s="1"/>
  <c r="B457" i="2"/>
  <c r="B745" i="2" s="1"/>
  <c r="B1033" i="2" s="1"/>
  <c r="B458" i="2"/>
  <c r="B746" i="2" s="1"/>
  <c r="B1034" i="2" s="1"/>
  <c r="B1322" i="2" s="1"/>
  <c r="B1610" i="2" s="1"/>
  <c r="B459" i="2"/>
  <c r="B460" i="2"/>
  <c r="B748" i="2" s="1"/>
  <c r="B461" i="2"/>
  <c r="B749" i="2" s="1"/>
  <c r="B1037" i="2" s="1"/>
  <c r="B462" i="2"/>
  <c r="B750" i="2" s="1"/>
  <c r="B1038" i="2" s="1"/>
  <c r="B1326" i="2" s="1"/>
  <c r="B463" i="2"/>
  <c r="B751" i="2" s="1"/>
  <c r="B1039" i="2" s="1"/>
  <c r="B464" i="2"/>
  <c r="B752" i="2" s="1"/>
  <c r="B1040" i="2" s="1"/>
  <c r="B1328" i="2" s="1"/>
  <c r="B1616" i="2" s="1"/>
  <c r="B465" i="2"/>
  <c r="B753" i="2" s="1"/>
  <c r="B1041" i="2" s="1"/>
  <c r="B466" i="2"/>
  <c r="B754" i="2" s="1"/>
  <c r="B1042" i="2" s="1"/>
  <c r="B1330" i="2" s="1"/>
  <c r="B1618" i="2" s="1"/>
  <c r="B467" i="2"/>
  <c r="B468" i="2"/>
  <c r="B756" i="2" s="1"/>
  <c r="B1044" i="2" s="1"/>
  <c r="B1332" i="2" s="1"/>
  <c r="B1620" i="2" s="1"/>
  <c r="B1908" i="2" s="1"/>
  <c r="B469" i="2"/>
  <c r="B757" i="2" s="1"/>
  <c r="B1045" i="2" s="1"/>
  <c r="B470" i="2"/>
  <c r="B758" i="2" s="1"/>
  <c r="B1046" i="2" s="1"/>
  <c r="B1334" i="2" s="1"/>
  <c r="B1622" i="2" s="1"/>
  <c r="B471" i="2"/>
  <c r="B759" i="2" s="1"/>
  <c r="B1047" i="2" s="1"/>
  <c r="B472" i="2"/>
  <c r="B760" i="2" s="1"/>
  <c r="B1048" i="2" s="1"/>
  <c r="B1336" i="2" s="1"/>
  <c r="B1624" i="2" s="1"/>
  <c r="B473" i="2"/>
  <c r="B761" i="2" s="1"/>
  <c r="B1049" i="2" s="1"/>
  <c r="B474" i="2"/>
  <c r="B762" i="2" s="1"/>
  <c r="B1050" i="2" s="1"/>
  <c r="B1338" i="2" s="1"/>
  <c r="B1626" i="2" s="1"/>
  <c r="B475" i="2"/>
  <c r="B476" i="2"/>
  <c r="B764" i="2" s="1"/>
  <c r="B1052" i="2" s="1"/>
  <c r="B1340" i="2" s="1"/>
  <c r="B1628" i="2" s="1"/>
  <c r="B477" i="2"/>
  <c r="B765" i="2" s="1"/>
  <c r="B1053" i="2" s="1"/>
  <c r="B1341" i="2" s="1"/>
  <c r="B1629" i="2" s="1"/>
  <c r="B1917" i="2" s="1"/>
  <c r="B478" i="2"/>
  <c r="B766" i="2" s="1"/>
  <c r="B1054" i="2" s="1"/>
  <c r="B479" i="2"/>
  <c r="B767" i="2" s="1"/>
  <c r="B1055" i="2" s="1"/>
  <c r="B480" i="2"/>
  <c r="B768" i="2" s="1"/>
  <c r="B1056" i="2" s="1"/>
  <c r="B1344" i="2" s="1"/>
  <c r="B1632" i="2" s="1"/>
  <c r="B481" i="2"/>
  <c r="B769" i="2" s="1"/>
  <c r="B1057" i="2" s="1"/>
  <c r="B1345" i="2" s="1"/>
  <c r="B1633" i="2" s="1"/>
  <c r="B1921" i="2" s="1"/>
  <c r="B482" i="2"/>
  <c r="B770" i="2" s="1"/>
  <c r="B1058" i="2" s="1"/>
  <c r="B483" i="2"/>
  <c r="B484" i="2"/>
  <c r="B772" i="2" s="1"/>
  <c r="B1060" i="2" s="1"/>
  <c r="B1348" i="2" s="1"/>
  <c r="B1636" i="2" s="1"/>
  <c r="B1924" i="2" s="1"/>
  <c r="B485" i="2"/>
  <c r="B773" i="2" s="1"/>
  <c r="B1061" i="2" s="1"/>
  <c r="B1349" i="2" s="1"/>
  <c r="B1637" i="2" s="1"/>
  <c r="B1925" i="2" s="1"/>
  <c r="B486" i="2"/>
  <c r="B774" i="2" s="1"/>
  <c r="B1062" i="2" s="1"/>
  <c r="B1350" i="2" s="1"/>
  <c r="B1638" i="2" s="1"/>
  <c r="B487" i="2"/>
  <c r="B775" i="2" s="1"/>
  <c r="B1063" i="2" s="1"/>
  <c r="B488" i="2"/>
  <c r="B776" i="2" s="1"/>
  <c r="B1064" i="2" s="1"/>
  <c r="B1352" i="2" s="1"/>
  <c r="B1640" i="2" s="1"/>
  <c r="B489" i="2"/>
  <c r="B777" i="2" s="1"/>
  <c r="B1065" i="2" s="1"/>
  <c r="B1353" i="2" s="1"/>
  <c r="B1641" i="2" s="1"/>
  <c r="B490" i="2"/>
  <c r="B778" i="2" s="1"/>
  <c r="B1066" i="2" s="1"/>
  <c r="B491" i="2"/>
  <c r="B492" i="2"/>
  <c r="B780" i="2" s="1"/>
  <c r="B1068" i="2" s="1"/>
  <c r="B1356" i="2" s="1"/>
  <c r="B1644" i="2" s="1"/>
  <c r="B493" i="2"/>
  <c r="B781" i="2" s="1"/>
  <c r="B1069" i="2" s="1"/>
  <c r="B1357" i="2" s="1"/>
  <c r="B1645" i="2" s="1"/>
  <c r="B1933" i="2" s="1"/>
  <c r="B494" i="2"/>
  <c r="B782" i="2" s="1"/>
  <c r="B1070" i="2" s="1"/>
  <c r="B1358" i="2" s="1"/>
  <c r="B1646" i="2" s="1"/>
  <c r="B1934" i="2" s="1"/>
  <c r="B495" i="2"/>
  <c r="B783" i="2" s="1"/>
  <c r="B1071" i="2" s="1"/>
  <c r="B1359" i="2" s="1"/>
  <c r="B1647" i="2" s="1"/>
  <c r="B496" i="2"/>
  <c r="B784" i="2" s="1"/>
  <c r="B1072" i="2" s="1"/>
  <c r="B1360" i="2" s="1"/>
  <c r="B1648" i="2" s="1"/>
  <c r="B497" i="2"/>
  <c r="B785" i="2" s="1"/>
  <c r="B1073" i="2" s="1"/>
  <c r="B1361" i="2" s="1"/>
  <c r="B1649" i="2" s="1"/>
  <c r="B1937" i="2" s="1"/>
  <c r="B498" i="2"/>
  <c r="B786" i="2" s="1"/>
  <c r="B1074" i="2" s="1"/>
  <c r="B499" i="2"/>
  <c r="B500" i="2"/>
  <c r="B788" i="2" s="1"/>
  <c r="B1076" i="2" s="1"/>
  <c r="B1364" i="2" s="1"/>
  <c r="B1652" i="2" s="1"/>
  <c r="B1940" i="2" s="1"/>
  <c r="B501" i="2"/>
  <c r="B789" i="2" s="1"/>
  <c r="B1077" i="2" s="1"/>
  <c r="B1365" i="2" s="1"/>
  <c r="B1653" i="2" s="1"/>
  <c r="B1941" i="2" s="1"/>
  <c r="B502" i="2"/>
  <c r="B790" i="2" s="1"/>
  <c r="B1078" i="2" s="1"/>
  <c r="B503" i="2"/>
  <c r="B791" i="2" s="1"/>
  <c r="B1079" i="2" s="1"/>
  <c r="B1367" i="2" s="1"/>
  <c r="B1655" i="2" s="1"/>
  <c r="B1943" i="2" s="1"/>
  <c r="B504" i="2"/>
  <c r="B792" i="2" s="1"/>
  <c r="B1080" i="2" s="1"/>
  <c r="B1368" i="2" s="1"/>
  <c r="B1656" i="2" s="1"/>
  <c r="B1944" i="2" s="1"/>
  <c r="B505" i="2"/>
  <c r="B793" i="2" s="1"/>
  <c r="B1081" i="2" s="1"/>
  <c r="B1369" i="2" s="1"/>
  <c r="B1657" i="2" s="1"/>
  <c r="B1945" i="2" s="1"/>
  <c r="B506" i="2"/>
  <c r="B794" i="2" s="1"/>
  <c r="B1082" i="2" s="1"/>
  <c r="B507" i="2"/>
  <c r="B508" i="2"/>
  <c r="B796" i="2" s="1"/>
  <c r="B1084" i="2" s="1"/>
  <c r="B1372" i="2" s="1"/>
  <c r="B1660" i="2" s="1"/>
  <c r="B1948" i="2" s="1"/>
  <c r="B509" i="2"/>
  <c r="B797" i="2" s="1"/>
  <c r="B1085" i="2" s="1"/>
  <c r="B1373" i="2" s="1"/>
  <c r="B1661" i="2" s="1"/>
  <c r="B1949" i="2" s="1"/>
  <c r="B510" i="2"/>
  <c r="B798" i="2" s="1"/>
  <c r="B1086" i="2" s="1"/>
  <c r="B511" i="2"/>
  <c r="B799" i="2" s="1"/>
  <c r="B1087" i="2" s="1"/>
  <c r="B512" i="2"/>
  <c r="B800" i="2" s="1"/>
  <c r="B1088" i="2" s="1"/>
  <c r="B1376" i="2" s="1"/>
  <c r="B1664" i="2" s="1"/>
  <c r="B1952" i="2" s="1"/>
  <c r="B513" i="2"/>
  <c r="B801" i="2" s="1"/>
  <c r="B1089" i="2" s="1"/>
  <c r="B1377" i="2" s="1"/>
  <c r="B1665" i="2" s="1"/>
  <c r="B1953" i="2" s="1"/>
  <c r="B514" i="2"/>
  <c r="B802" i="2" s="1"/>
  <c r="B1090" i="2" s="1"/>
  <c r="B515" i="2"/>
  <c r="B516" i="2"/>
  <c r="B804" i="2" s="1"/>
  <c r="B1092" i="2" s="1"/>
  <c r="B1380" i="2" s="1"/>
  <c r="B1668" i="2" s="1"/>
  <c r="B1956" i="2" s="1"/>
  <c r="B517" i="2"/>
  <c r="B805" i="2" s="1"/>
  <c r="B1093" i="2" s="1"/>
  <c r="B1381" i="2" s="1"/>
  <c r="B1669" i="2" s="1"/>
  <c r="B1957" i="2" s="1"/>
  <c r="B518" i="2"/>
  <c r="B806" i="2" s="1"/>
  <c r="B1094" i="2" s="1"/>
  <c r="B1382" i="2" s="1"/>
  <c r="B1670" i="2" s="1"/>
  <c r="B519" i="2"/>
  <c r="B807" i="2" s="1"/>
  <c r="B1095" i="2" s="1"/>
  <c r="B520" i="2"/>
  <c r="B808" i="2" s="1"/>
  <c r="B1096" i="2" s="1"/>
  <c r="B1384" i="2" s="1"/>
  <c r="B1672" i="2" s="1"/>
  <c r="B1960" i="2" s="1"/>
  <c r="B521" i="2"/>
  <c r="B809" i="2" s="1"/>
  <c r="B1097" i="2" s="1"/>
  <c r="B1385" i="2" s="1"/>
  <c r="B1673" i="2" s="1"/>
  <c r="B1961" i="2" s="1"/>
  <c r="B522" i="2"/>
  <c r="B810" i="2" s="1"/>
  <c r="B1098" i="2" s="1"/>
  <c r="B523" i="2"/>
  <c r="B524" i="2"/>
  <c r="B812" i="2" s="1"/>
  <c r="B1100" i="2" s="1"/>
  <c r="B1388" i="2" s="1"/>
  <c r="B1676" i="2" s="1"/>
  <c r="B1964" i="2" s="1"/>
  <c r="B525" i="2"/>
  <c r="B813" i="2" s="1"/>
  <c r="B1101" i="2" s="1"/>
  <c r="B1389" i="2" s="1"/>
  <c r="B1677" i="2" s="1"/>
  <c r="B1965" i="2" s="1"/>
  <c r="B526" i="2"/>
  <c r="B814" i="2" s="1"/>
  <c r="B1102" i="2" s="1"/>
  <c r="B527" i="2"/>
  <c r="B815" i="2" s="1"/>
  <c r="B1103" i="2" s="1"/>
  <c r="B1391" i="2" s="1"/>
  <c r="B1679" i="2" s="1"/>
  <c r="B1967" i="2" s="1"/>
  <c r="B528" i="2"/>
  <c r="B816" i="2" s="1"/>
  <c r="B1104" i="2" s="1"/>
  <c r="B1392" i="2" s="1"/>
  <c r="B1680" i="2" s="1"/>
  <c r="B1968" i="2" s="1"/>
  <c r="B529" i="2"/>
  <c r="B817" i="2" s="1"/>
  <c r="B1105" i="2" s="1"/>
  <c r="B1393" i="2" s="1"/>
  <c r="B1681" i="2" s="1"/>
  <c r="B1969" i="2" s="1"/>
  <c r="B530" i="2"/>
  <c r="B818" i="2" s="1"/>
  <c r="B1106" i="2" s="1"/>
  <c r="B1394" i="2" s="1"/>
  <c r="B531" i="2"/>
  <c r="B532" i="2"/>
  <c r="B820" i="2" s="1"/>
  <c r="B1108" i="2" s="1"/>
  <c r="B1396" i="2" s="1"/>
  <c r="B1684" i="2" s="1"/>
  <c r="B1972" i="2" s="1"/>
  <c r="B533" i="2"/>
  <c r="B821" i="2" s="1"/>
  <c r="B1109" i="2" s="1"/>
  <c r="B1397" i="2" s="1"/>
  <c r="B1685" i="2" s="1"/>
  <c r="B1973" i="2" s="1"/>
  <c r="B534" i="2"/>
  <c r="B822" i="2" s="1"/>
  <c r="B1110" i="2" s="1"/>
  <c r="B1398" i="2" s="1"/>
  <c r="B1686" i="2" s="1"/>
  <c r="B535" i="2"/>
  <c r="B823" i="2" s="1"/>
  <c r="B1111" i="2" s="1"/>
  <c r="B536" i="2"/>
  <c r="B824" i="2" s="1"/>
  <c r="B1112" i="2" s="1"/>
  <c r="B1400" i="2" s="1"/>
  <c r="B1688" i="2" s="1"/>
  <c r="B1976" i="2" s="1"/>
  <c r="B537" i="2"/>
  <c r="B825" i="2" s="1"/>
  <c r="B1113" i="2" s="1"/>
  <c r="B1401" i="2" s="1"/>
  <c r="B1689" i="2" s="1"/>
  <c r="B1977" i="2" s="1"/>
  <c r="B538" i="2"/>
  <c r="B826" i="2" s="1"/>
  <c r="B1114" i="2" s="1"/>
  <c r="B1402" i="2" s="1"/>
  <c r="B539" i="2"/>
  <c r="B540" i="2"/>
  <c r="B828" i="2" s="1"/>
  <c r="B1116" i="2" s="1"/>
  <c r="B1404" i="2" s="1"/>
  <c r="B1692" i="2" s="1"/>
  <c r="B1980" i="2" s="1"/>
  <c r="B541" i="2"/>
  <c r="B829" i="2" s="1"/>
  <c r="B1117" i="2" s="1"/>
  <c r="B1405" i="2" s="1"/>
  <c r="B1693" i="2" s="1"/>
  <c r="B1981" i="2" s="1"/>
  <c r="B542" i="2"/>
  <c r="B830" i="2" s="1"/>
  <c r="B1118" i="2" s="1"/>
  <c r="B1406" i="2" s="1"/>
  <c r="B1694" i="2" s="1"/>
  <c r="B543" i="2"/>
  <c r="B831" i="2" s="1"/>
  <c r="B1119" i="2" s="1"/>
  <c r="B544" i="2"/>
  <c r="B832" i="2" s="1"/>
  <c r="B1120" i="2" s="1"/>
  <c r="B1408" i="2" s="1"/>
  <c r="B1696" i="2" s="1"/>
  <c r="B1984" i="2" s="1"/>
  <c r="B545" i="2"/>
  <c r="B833" i="2" s="1"/>
  <c r="B1121" i="2" s="1"/>
  <c r="B1409" i="2" s="1"/>
  <c r="B1697" i="2" s="1"/>
  <c r="B546" i="2"/>
  <c r="B834" i="2" s="1"/>
  <c r="B1122" i="2" s="1"/>
  <c r="B1410" i="2" s="1"/>
  <c r="B547" i="2"/>
  <c r="B548" i="2"/>
  <c r="B836" i="2" s="1"/>
  <c r="B1124" i="2" s="1"/>
  <c r="B1412" i="2" s="1"/>
  <c r="B1700" i="2" s="1"/>
  <c r="B1988" i="2" s="1"/>
  <c r="B549" i="2"/>
  <c r="B837" i="2" s="1"/>
  <c r="B1125" i="2" s="1"/>
  <c r="B1413" i="2" s="1"/>
  <c r="B1701" i="2" s="1"/>
  <c r="B1989" i="2" s="1"/>
  <c r="B550" i="2"/>
  <c r="B838" i="2" s="1"/>
  <c r="B1126" i="2" s="1"/>
  <c r="B1414" i="2" s="1"/>
  <c r="B1702" i="2" s="1"/>
  <c r="B551" i="2"/>
  <c r="B839" i="2" s="1"/>
  <c r="B1127" i="2" s="1"/>
  <c r="B552" i="2"/>
  <c r="B840" i="2" s="1"/>
  <c r="B1128" i="2" s="1"/>
  <c r="B1416" i="2" s="1"/>
  <c r="B1704" i="2" s="1"/>
  <c r="B1992" i="2" s="1"/>
  <c r="B553" i="2"/>
  <c r="B841" i="2" s="1"/>
  <c r="B1129" i="2" s="1"/>
  <c r="B1417" i="2" s="1"/>
  <c r="B1705" i="2" s="1"/>
  <c r="B1993" i="2" s="1"/>
  <c r="B554" i="2"/>
  <c r="B842" i="2" s="1"/>
  <c r="B1130" i="2" s="1"/>
  <c r="B1418" i="2" s="1"/>
  <c r="B555" i="2"/>
  <c r="B556" i="2"/>
  <c r="B844" i="2" s="1"/>
  <c r="B1132" i="2" s="1"/>
  <c r="B1420" i="2" s="1"/>
  <c r="B1708" i="2" s="1"/>
  <c r="B557" i="2"/>
  <c r="B845" i="2" s="1"/>
  <c r="B1133" i="2" s="1"/>
  <c r="B1421" i="2" s="1"/>
  <c r="B1709" i="2" s="1"/>
  <c r="B1997" i="2" s="1"/>
  <c r="B558" i="2"/>
  <c r="B846" i="2" s="1"/>
  <c r="B1134" i="2" s="1"/>
  <c r="B559" i="2"/>
  <c r="B847" i="2" s="1"/>
  <c r="B1135" i="2" s="1"/>
  <c r="B1423" i="2" s="1"/>
  <c r="B1711" i="2" s="1"/>
  <c r="B1999" i="2" s="1"/>
  <c r="B560" i="2"/>
  <c r="B848" i="2" s="1"/>
  <c r="B1136" i="2" s="1"/>
  <c r="B1424" i="2" s="1"/>
  <c r="B1712" i="2" s="1"/>
  <c r="B561" i="2"/>
  <c r="B849" i="2" s="1"/>
  <c r="B1137" i="2" s="1"/>
  <c r="B1425" i="2" s="1"/>
  <c r="B1713" i="2" s="1"/>
  <c r="B2001" i="2" s="1"/>
  <c r="B562" i="2"/>
  <c r="B850" i="2" s="1"/>
  <c r="B1138" i="2" s="1"/>
  <c r="B1426" i="2" s="1"/>
  <c r="B1714" i="2" s="1"/>
  <c r="B563" i="2"/>
  <c r="B564" i="2"/>
  <c r="B852" i="2" s="1"/>
  <c r="B1140" i="2" s="1"/>
  <c r="B1428" i="2" s="1"/>
  <c r="B565" i="2"/>
  <c r="B853" i="2" s="1"/>
  <c r="B1141" i="2" s="1"/>
  <c r="B1429" i="2" s="1"/>
  <c r="B1717" i="2" s="1"/>
  <c r="B2005" i="2" s="1"/>
  <c r="B566" i="2"/>
  <c r="B854" i="2" s="1"/>
  <c r="B1142" i="2" s="1"/>
  <c r="B1430" i="2" s="1"/>
  <c r="B567" i="2"/>
  <c r="B855" i="2" s="1"/>
  <c r="B1143" i="2" s="1"/>
  <c r="B568" i="2"/>
  <c r="B856" i="2" s="1"/>
  <c r="B1144" i="2" s="1"/>
  <c r="B1432" i="2" s="1"/>
  <c r="B569" i="2"/>
  <c r="B857" i="2" s="1"/>
  <c r="B1145" i="2" s="1"/>
  <c r="B1433" i="2" s="1"/>
  <c r="B1721" i="2" s="1"/>
  <c r="B2009" i="2" s="1"/>
  <c r="B570" i="2"/>
  <c r="B858" i="2" s="1"/>
  <c r="B1146" i="2" s="1"/>
  <c r="B1434" i="2" s="1"/>
  <c r="B571" i="2"/>
  <c r="B572" i="2"/>
  <c r="B860" i="2" s="1"/>
  <c r="B1148" i="2" s="1"/>
  <c r="B1436" i="2" s="1"/>
  <c r="B573" i="2"/>
  <c r="B861" i="2" s="1"/>
  <c r="B1149" i="2" s="1"/>
  <c r="B1437" i="2" s="1"/>
  <c r="B1725" i="2" s="1"/>
  <c r="B2013" i="2" s="1"/>
  <c r="B574" i="2"/>
  <c r="B862" i="2" s="1"/>
  <c r="B1150" i="2" s="1"/>
  <c r="B1438" i="2" s="1"/>
  <c r="B1726" i="2" s="1"/>
  <c r="B575" i="2"/>
  <c r="B863" i="2" s="1"/>
  <c r="B1151" i="2" s="1"/>
  <c r="B1439" i="2" s="1"/>
  <c r="B1727" i="2" s="1"/>
  <c r="B2015" i="2" s="1"/>
  <c r="B576" i="2"/>
  <c r="B864" i="2" s="1"/>
  <c r="B1152" i="2" s="1"/>
  <c r="B1440" i="2" s="1"/>
  <c r="B577" i="2"/>
  <c r="B865" i="2" s="1"/>
  <c r="B1153" i="2" s="1"/>
  <c r="B1441" i="2" s="1"/>
  <c r="B1729" i="2" s="1"/>
  <c r="B2017" i="2" s="1"/>
  <c r="B578" i="2"/>
  <c r="B866" i="2" s="1"/>
  <c r="B1154" i="2" s="1"/>
  <c r="B1442" i="2" s="1"/>
  <c r="B579" i="2"/>
  <c r="B292" i="2"/>
  <c r="A295" i="2"/>
  <c r="A583" i="2" s="1"/>
  <c r="A871" i="2" s="1"/>
  <c r="A296" i="2"/>
  <c r="A303" i="2"/>
  <c r="A591" i="2" s="1"/>
  <c r="A879" i="2" s="1"/>
  <c r="A304" i="2"/>
  <c r="A592" i="2" s="1"/>
  <c r="A311" i="2"/>
  <c r="A599" i="2" s="1"/>
  <c r="A887" i="2" s="1"/>
  <c r="A312" i="2"/>
  <c r="A600" i="2" s="1"/>
  <c r="A319" i="2"/>
  <c r="A607" i="2" s="1"/>
  <c r="A895" i="2" s="1"/>
  <c r="A320" i="2"/>
  <c r="A327" i="2"/>
  <c r="A615" i="2" s="1"/>
  <c r="A903" i="2" s="1"/>
  <c r="A335" i="2"/>
  <c r="A336" i="2"/>
  <c r="A624" i="2" s="1"/>
  <c r="A343" i="2"/>
  <c r="A631" i="2" s="1"/>
  <c r="A919" i="2" s="1"/>
  <c r="A344" i="2"/>
  <c r="A632" i="2" s="1"/>
  <c r="A351" i="2"/>
  <c r="A639" i="2" s="1"/>
  <c r="A927" i="2" s="1"/>
  <c r="A352" i="2"/>
  <c r="A640" i="2" s="1"/>
  <c r="A359" i="2"/>
  <c r="A647" i="2" s="1"/>
  <c r="A935" i="2" s="1"/>
  <c r="A367" i="2"/>
  <c r="A368" i="2"/>
  <c r="A656" i="2" s="1"/>
  <c r="A375" i="2"/>
  <c r="A663" i="2" s="1"/>
  <c r="A951" i="2" s="1"/>
  <c r="A376" i="2"/>
  <c r="A383" i="2"/>
  <c r="A671" i="2" s="1"/>
  <c r="A959" i="2" s="1"/>
  <c r="A384" i="2"/>
  <c r="A672" i="2" s="1"/>
  <c r="A391" i="2"/>
  <c r="A679" i="2" s="1"/>
  <c r="A967" i="2" s="1"/>
  <c r="A392" i="2"/>
  <c r="A680" i="2" s="1"/>
  <c r="A399" i="2"/>
  <c r="A407" i="2"/>
  <c r="A695" i="2" s="1"/>
  <c r="A983" i="2" s="1"/>
  <c r="A415" i="2"/>
  <c r="A703" i="2" s="1"/>
  <c r="A991" i="2" s="1"/>
  <c r="A1279" i="2" s="1"/>
  <c r="A1567" i="2" s="1"/>
  <c r="A1855" i="2" s="1"/>
  <c r="A423" i="2"/>
  <c r="A711" i="2" s="1"/>
  <c r="A999" i="2" s="1"/>
  <c r="A424" i="2"/>
  <c r="A712" i="2" s="1"/>
  <c r="A431" i="2"/>
  <c r="A439" i="2"/>
  <c r="A727" i="2" s="1"/>
  <c r="A1015" i="2" s="1"/>
  <c r="A1303" i="2" s="1"/>
  <c r="A1591" i="2" s="1"/>
  <c r="A447" i="2"/>
  <c r="A735" i="2" s="1"/>
  <c r="A1023" i="2" s="1"/>
  <c r="A1311" i="2" s="1"/>
  <c r="A1599" i="2" s="1"/>
  <c r="A1887" i="2" s="1"/>
  <c r="A448" i="2"/>
  <c r="A736" i="2" s="1"/>
  <c r="A455" i="2"/>
  <c r="A743" i="2" s="1"/>
  <c r="A463" i="2"/>
  <c r="A751" i="2" s="1"/>
  <c r="A1039" i="2" s="1"/>
  <c r="A1327" i="2" s="1"/>
  <c r="A1615" i="2" s="1"/>
  <c r="A1903" i="2" s="1"/>
  <c r="A471" i="2"/>
  <c r="A759" i="2" s="1"/>
  <c r="A1047" i="2" s="1"/>
  <c r="A1335" i="2" s="1"/>
  <c r="A1623" i="2" s="1"/>
  <c r="A473" i="2"/>
  <c r="A479" i="2"/>
  <c r="A767" i="2" s="1"/>
  <c r="A1055" i="2" s="1"/>
  <c r="A1343" i="2" s="1"/>
  <c r="A1631" i="2" s="1"/>
  <c r="A1919" i="2" s="1"/>
  <c r="A480" i="2"/>
  <c r="A768" i="2" s="1"/>
  <c r="A487" i="2"/>
  <c r="A775" i="2" s="1"/>
  <c r="A495" i="2"/>
  <c r="A783" i="2" s="1"/>
  <c r="A1071" i="2" s="1"/>
  <c r="A503" i="2"/>
  <c r="A791" i="2" s="1"/>
  <c r="A511" i="2"/>
  <c r="A512" i="2"/>
  <c r="A800" i="2" s="1"/>
  <c r="A519" i="2"/>
  <c r="A807" i="2" s="1"/>
  <c r="A527" i="2"/>
  <c r="A528" i="2"/>
  <c r="A816" i="2" s="1"/>
  <c r="A535" i="2"/>
  <c r="A823" i="2" s="1"/>
  <c r="A543" i="2"/>
  <c r="A831" i="2" s="1"/>
  <c r="A1119" i="2" s="1"/>
  <c r="A1407" i="2" s="1"/>
  <c r="A551" i="2"/>
  <c r="A839" i="2" s="1"/>
  <c r="A559" i="2"/>
  <c r="A560" i="2"/>
  <c r="A848" i="2" s="1"/>
  <c r="A567" i="2"/>
  <c r="A855" i="2" s="1"/>
  <c r="A575" i="2"/>
  <c r="A863" i="2" s="1"/>
  <c r="A1151" i="2" s="1"/>
  <c r="C5" i="2"/>
  <c r="D5" i="2" s="1"/>
  <c r="C6" i="2"/>
  <c r="D6" i="2" s="1"/>
  <c r="C7" i="2"/>
  <c r="D7" i="2" s="1"/>
  <c r="C8" i="2"/>
  <c r="D8" i="2" s="1"/>
  <c r="C15" i="2"/>
  <c r="D15" i="2" s="1"/>
  <c r="C16" i="2"/>
  <c r="D16" i="2" s="1"/>
  <c r="C22" i="2"/>
  <c r="D22" i="2" s="1"/>
  <c r="C23" i="2"/>
  <c r="D23" i="2" s="1"/>
  <c r="C30" i="2"/>
  <c r="D30" i="2" s="1"/>
  <c r="C31" i="2"/>
  <c r="D31" i="2" s="1"/>
  <c r="C32" i="2"/>
  <c r="D32" i="2" s="1"/>
  <c r="C38" i="2"/>
  <c r="D38" i="2" s="1"/>
  <c r="C39" i="2"/>
  <c r="D39" i="2" s="1"/>
  <c r="C40" i="2"/>
  <c r="D40" i="2" s="1"/>
  <c r="C47" i="2"/>
  <c r="D47" i="2" s="1"/>
  <c r="C48" i="2"/>
  <c r="D48" i="2" s="1"/>
  <c r="C54" i="2"/>
  <c r="D54" i="2" s="1"/>
  <c r="C55" i="2"/>
  <c r="D55" i="2" s="1"/>
  <c r="C63" i="2"/>
  <c r="D63" i="2" s="1"/>
  <c r="C64" i="2"/>
  <c r="D64" i="2" s="1"/>
  <c r="C70" i="2"/>
  <c r="D70" i="2" s="1"/>
  <c r="C71" i="2"/>
  <c r="D71" i="2" s="1"/>
  <c r="C72" i="2"/>
  <c r="D72" i="2" s="1"/>
  <c r="C79" i="2"/>
  <c r="D79" i="2" s="1"/>
  <c r="C80" i="2"/>
  <c r="D80" i="2" s="1"/>
  <c r="C87" i="2"/>
  <c r="D87" i="2" s="1"/>
  <c r="C94" i="2"/>
  <c r="D94" i="2" s="1"/>
  <c r="C95" i="2"/>
  <c r="D95" i="2" s="1"/>
  <c r="C96" i="2"/>
  <c r="D96" i="2" s="1"/>
  <c r="C102" i="2"/>
  <c r="D102" i="2" s="1"/>
  <c r="C103" i="2"/>
  <c r="D103" i="2" s="1"/>
  <c r="C104" i="2"/>
  <c r="D104" i="2" s="1"/>
  <c r="C111" i="2"/>
  <c r="D111" i="2" s="1"/>
  <c r="C112" i="2"/>
  <c r="D112" i="2" s="1"/>
  <c r="C118" i="2"/>
  <c r="D118" i="2" s="1"/>
  <c r="C119" i="2"/>
  <c r="D119" i="2" s="1"/>
  <c r="C126" i="2"/>
  <c r="D126" i="2" s="1"/>
  <c r="C127" i="2"/>
  <c r="D127" i="2" s="1"/>
  <c r="C128" i="2"/>
  <c r="D128" i="2" s="1"/>
  <c r="C134" i="2"/>
  <c r="D134" i="2" s="1"/>
  <c r="C135" i="2"/>
  <c r="D135" i="2" s="1"/>
  <c r="C136" i="2"/>
  <c r="D136" i="2" s="1"/>
  <c r="C143" i="2"/>
  <c r="D143" i="2" s="1"/>
  <c r="C144" i="2"/>
  <c r="D144" i="2" s="1"/>
  <c r="C145" i="2"/>
  <c r="D145" i="2" s="1"/>
  <c r="C150" i="2"/>
  <c r="D150" i="2" s="1"/>
  <c r="C151" i="2"/>
  <c r="D151" i="2" s="1"/>
  <c r="C158" i="2"/>
  <c r="D158" i="2" s="1"/>
  <c r="C159" i="2"/>
  <c r="D159" i="2" s="1"/>
  <c r="C160" i="2"/>
  <c r="D160" i="2" s="1"/>
  <c r="C166" i="2"/>
  <c r="D166" i="2" s="1"/>
  <c r="C167" i="2"/>
  <c r="D167" i="2" s="1"/>
  <c r="C168" i="2"/>
  <c r="D168" i="2" s="1"/>
  <c r="C175" i="2"/>
  <c r="D175" i="2" s="1"/>
  <c r="C176" i="2"/>
  <c r="D176" i="2" s="1"/>
  <c r="C182" i="2"/>
  <c r="D182" i="2" s="1"/>
  <c r="C183" i="2"/>
  <c r="D183" i="2" s="1"/>
  <c r="C184" i="2"/>
  <c r="D184" i="2" s="1"/>
  <c r="C190" i="2"/>
  <c r="D190" i="2" s="1"/>
  <c r="C191" i="2"/>
  <c r="D191" i="2" s="1"/>
  <c r="C192" i="2"/>
  <c r="D192" i="2" s="1"/>
  <c r="C198" i="2"/>
  <c r="D198" i="2" s="1"/>
  <c r="C199" i="2"/>
  <c r="D199" i="2" s="1"/>
  <c r="C200" i="2"/>
  <c r="D200" i="2" s="1"/>
  <c r="C207" i="2"/>
  <c r="D207" i="2" s="1"/>
  <c r="C208" i="2"/>
  <c r="D208" i="2" s="1"/>
  <c r="C214" i="2"/>
  <c r="D214" i="2" s="1"/>
  <c r="C215" i="2"/>
  <c r="D215" i="2" s="1"/>
  <c r="C216" i="2"/>
  <c r="D216" i="2" s="1"/>
  <c r="C222" i="2"/>
  <c r="D222" i="2" s="1"/>
  <c r="C223" i="2"/>
  <c r="D223" i="2" s="1"/>
  <c r="C224" i="2"/>
  <c r="D224" i="2" s="1"/>
  <c r="C230" i="2"/>
  <c r="D230" i="2" s="1"/>
  <c r="C231" i="2"/>
  <c r="D231" i="2" s="1"/>
  <c r="C232" i="2"/>
  <c r="D232" i="2" s="1"/>
  <c r="C238" i="2"/>
  <c r="D238" i="2" s="1"/>
  <c r="C239" i="2"/>
  <c r="D239" i="2" s="1"/>
  <c r="C240" i="2"/>
  <c r="D240" i="2" s="1"/>
  <c r="C246" i="2"/>
  <c r="D246" i="2" s="1"/>
  <c r="C247" i="2"/>
  <c r="D247" i="2" s="1"/>
  <c r="C248" i="2"/>
  <c r="D248" i="2" s="1"/>
  <c r="C254" i="2"/>
  <c r="D254" i="2" s="1"/>
  <c r="C255" i="2"/>
  <c r="D255" i="2" s="1"/>
  <c r="C256" i="2"/>
  <c r="D256" i="2" s="1"/>
  <c r="C262" i="2"/>
  <c r="D262" i="2" s="1"/>
  <c r="C263" i="2"/>
  <c r="D263" i="2" s="1"/>
  <c r="C264" i="2"/>
  <c r="D264" i="2" s="1"/>
  <c r="C271" i="2"/>
  <c r="D271" i="2" s="1"/>
  <c r="C272" i="2"/>
  <c r="D272" i="2" s="1"/>
  <c r="C278" i="2"/>
  <c r="D278" i="2" s="1"/>
  <c r="C279" i="2"/>
  <c r="D279" i="2" s="1"/>
  <c r="C280" i="2"/>
  <c r="D280" i="2" s="1"/>
  <c r="C286" i="2"/>
  <c r="D286" i="2" s="1"/>
  <c r="C287" i="2"/>
  <c r="D287" i="2" s="1"/>
  <c r="C288" i="2"/>
  <c r="D288" i="2" s="1"/>
  <c r="C318" i="2"/>
  <c r="D318" i="2" s="1"/>
  <c r="C342" i="2"/>
  <c r="D342" i="2" s="1"/>
  <c r="C350" i="2"/>
  <c r="D350" i="2" s="1"/>
  <c r="C374" i="2"/>
  <c r="D374" i="2" s="1"/>
  <c r="C382" i="2"/>
  <c r="D382" i="2" s="1"/>
  <c r="C406" i="2"/>
  <c r="D406" i="2" s="1"/>
  <c r="C438" i="2"/>
  <c r="D438" i="2" s="1"/>
  <c r="C470" i="2"/>
  <c r="D470" i="2" s="1"/>
  <c r="C510" i="2"/>
  <c r="D510" i="2" s="1"/>
  <c r="C518" i="2"/>
  <c r="D518" i="2" s="1"/>
  <c r="C526" i="2"/>
  <c r="D526" i="2" s="1"/>
  <c r="C534" i="2"/>
  <c r="D534" i="2" s="1"/>
  <c r="C542" i="2"/>
  <c r="D542" i="2" s="1"/>
  <c r="A557" i="2" l="1"/>
  <c r="A845" i="2" s="1"/>
  <c r="A1133" i="2" s="1"/>
  <c r="C446" i="2"/>
  <c r="D446" i="2" s="1"/>
  <c r="F446" i="2" s="1"/>
  <c r="C270" i="2"/>
  <c r="D270" i="2" s="1"/>
  <c r="F270" i="2" s="1"/>
  <c r="C202" i="2"/>
  <c r="D202" i="2" s="1"/>
  <c r="F202" i="2" s="1"/>
  <c r="C86" i="2"/>
  <c r="D86" i="2" s="1"/>
  <c r="F86" i="2" s="1"/>
  <c r="C62" i="2"/>
  <c r="D62" i="2" s="1"/>
  <c r="F62" i="2" s="1"/>
  <c r="A408" i="2"/>
  <c r="C289" i="2"/>
  <c r="D289" i="2" s="1"/>
  <c r="F289" i="2" s="1"/>
  <c r="C105" i="2"/>
  <c r="D105" i="2" s="1"/>
  <c r="F105" i="2" s="1"/>
  <c r="C169" i="2"/>
  <c r="D169" i="2" s="1"/>
  <c r="F169" i="2" s="1"/>
  <c r="C57" i="2"/>
  <c r="D57" i="2" s="1"/>
  <c r="F57" i="2" s="1"/>
  <c r="C225" i="2"/>
  <c r="D225" i="2" s="1"/>
  <c r="F225" i="2" s="1"/>
  <c r="C121" i="2"/>
  <c r="D121" i="2" s="1"/>
  <c r="F121" i="2" s="1"/>
  <c r="C281" i="2"/>
  <c r="D281" i="2" s="1"/>
  <c r="F281" i="2" s="1"/>
  <c r="C481" i="2"/>
  <c r="D481" i="2" s="1"/>
  <c r="F481" i="2" s="1"/>
  <c r="C345" i="2"/>
  <c r="D345" i="2" s="1"/>
  <c r="F345" i="2" s="1"/>
  <c r="C201" i="2"/>
  <c r="D201" i="2" s="1"/>
  <c r="F201" i="2" s="1"/>
  <c r="A537" i="2"/>
  <c r="A825" i="2" s="1"/>
  <c r="A1113" i="2" s="1"/>
  <c r="A385" i="2"/>
  <c r="C257" i="2"/>
  <c r="D257" i="2" s="1"/>
  <c r="F257" i="2" s="1"/>
  <c r="C41" i="2"/>
  <c r="D41" i="2" s="1"/>
  <c r="F41" i="2" s="1"/>
  <c r="A321" i="2"/>
  <c r="A609" i="2" s="1"/>
  <c r="C609" i="2" s="1"/>
  <c r="D609" i="2" s="1"/>
  <c r="C535" i="2"/>
  <c r="D535" i="2" s="1"/>
  <c r="F535" i="2" s="1"/>
  <c r="C106" i="2"/>
  <c r="D106" i="2" s="1"/>
  <c r="F106" i="2" s="1"/>
  <c r="C42" i="2"/>
  <c r="D42" i="2" s="1"/>
  <c r="F42" i="2" s="1"/>
  <c r="C338" i="2"/>
  <c r="D338" i="2" s="1"/>
  <c r="F338" i="2" s="1"/>
  <c r="C82" i="2"/>
  <c r="D82" i="2" s="1"/>
  <c r="F82" i="2" s="1"/>
  <c r="C18" i="2"/>
  <c r="D18" i="2" s="1"/>
  <c r="F18" i="2" s="1"/>
  <c r="C21" i="2"/>
  <c r="D21" i="2" s="1"/>
  <c r="F21" i="2" s="1"/>
  <c r="A469" i="2"/>
  <c r="A757" i="2" s="1"/>
  <c r="A1045" i="2" s="1"/>
  <c r="A1333" i="2" s="1"/>
  <c r="C205" i="2"/>
  <c r="D205" i="2" s="1"/>
  <c r="F205" i="2" s="1"/>
  <c r="A427" i="2"/>
  <c r="A715" i="2" s="1"/>
  <c r="A1003" i="2" s="1"/>
  <c r="A1291" i="2" s="1"/>
  <c r="C498" i="2"/>
  <c r="D498" i="2" s="1"/>
  <c r="F498" i="2" s="1"/>
  <c r="C141" i="2"/>
  <c r="D141" i="2" s="1"/>
  <c r="F141" i="2" s="1"/>
  <c r="C566" i="2"/>
  <c r="D566" i="2" s="1"/>
  <c r="F566" i="2" s="1"/>
  <c r="C407" i="2"/>
  <c r="D407" i="2" s="1"/>
  <c r="F407" i="2" s="1"/>
  <c r="C562" i="2"/>
  <c r="D562" i="2" s="1"/>
  <c r="F562" i="2" s="1"/>
  <c r="C558" i="2"/>
  <c r="C486" i="2"/>
  <c r="D486" i="2" s="1"/>
  <c r="F486" i="2" s="1"/>
  <c r="C237" i="2"/>
  <c r="D237" i="2" s="1"/>
  <c r="F237" i="2" s="1"/>
  <c r="C253" i="2"/>
  <c r="D253" i="2" s="1"/>
  <c r="F253" i="2" s="1"/>
  <c r="C471" i="2"/>
  <c r="D471" i="2" s="1"/>
  <c r="F471" i="2" s="1"/>
  <c r="A437" i="2"/>
  <c r="A725" i="2" s="1"/>
  <c r="A1013" i="2" s="1"/>
  <c r="A1301" i="2" s="1"/>
  <c r="A1589" i="2" s="1"/>
  <c r="F285" i="2"/>
  <c r="F269" i="2"/>
  <c r="F165" i="2"/>
  <c r="F77" i="2"/>
  <c r="F13" i="2"/>
  <c r="F261" i="2"/>
  <c r="F229" i="2"/>
  <c r="F197" i="2"/>
  <c r="F181" i="2"/>
  <c r="F149" i="2"/>
  <c r="F45" i="2"/>
  <c r="F39" i="2"/>
  <c r="F157" i="2"/>
  <c r="F542" i="2"/>
  <c r="F406" i="2"/>
  <c r="C295" i="2"/>
  <c r="D295" i="2" s="1"/>
  <c r="F279" i="2"/>
  <c r="F263" i="2"/>
  <c r="F248" i="2"/>
  <c r="F232" i="2"/>
  <c r="C221" i="2"/>
  <c r="D221" i="2" s="1"/>
  <c r="F190" i="2"/>
  <c r="C173" i="2"/>
  <c r="D173" i="2" s="1"/>
  <c r="F158" i="2"/>
  <c r="F136" i="2"/>
  <c r="F119" i="2"/>
  <c r="F104" i="2"/>
  <c r="F70" i="2"/>
  <c r="C53" i="2"/>
  <c r="D53" i="2" s="1"/>
  <c r="F38" i="2"/>
  <c r="A413" i="2"/>
  <c r="C413" i="2" s="1"/>
  <c r="D413" i="2" s="1"/>
  <c r="A365" i="2"/>
  <c r="A653" i="2" s="1"/>
  <c r="A941" i="2" s="1"/>
  <c r="A317" i="2"/>
  <c r="A605" i="2" s="1"/>
  <c r="A893" i="2" s="1"/>
  <c r="A1181" i="2" s="1"/>
  <c r="F280" i="2"/>
  <c r="F61" i="2"/>
  <c r="F262" i="2"/>
  <c r="F151" i="2"/>
  <c r="C85" i="2"/>
  <c r="D85" i="2" s="1"/>
  <c r="C37" i="2"/>
  <c r="D37" i="2" s="1"/>
  <c r="A517" i="2"/>
  <c r="A805" i="2" s="1"/>
  <c r="C805" i="2" s="1"/>
  <c r="D805" i="2" s="1"/>
  <c r="F318" i="2"/>
  <c r="F222" i="2"/>
  <c r="F54" i="2"/>
  <c r="F5" i="2"/>
  <c r="F247" i="2"/>
  <c r="F216" i="2"/>
  <c r="C189" i="2"/>
  <c r="D189" i="2" s="1"/>
  <c r="F135" i="2"/>
  <c r="F103" i="2"/>
  <c r="F48" i="2"/>
  <c r="F16" i="2"/>
  <c r="A549" i="2"/>
  <c r="A837" i="2" s="1"/>
  <c r="C837" i="2" s="1"/>
  <c r="D837" i="2" s="1"/>
  <c r="F534" i="2"/>
  <c r="F374" i="2"/>
  <c r="F288" i="2"/>
  <c r="C277" i="2"/>
  <c r="D277" i="2" s="1"/>
  <c r="F246" i="2"/>
  <c r="F230" i="2"/>
  <c r="F215" i="2"/>
  <c r="F200" i="2"/>
  <c r="F184" i="2"/>
  <c r="F168" i="2"/>
  <c r="F150" i="2"/>
  <c r="F134" i="2"/>
  <c r="C117" i="2"/>
  <c r="D117" i="2" s="1"/>
  <c r="F102" i="2"/>
  <c r="F64" i="2"/>
  <c r="F47" i="2"/>
  <c r="F32" i="2"/>
  <c r="F15" i="2"/>
  <c r="A573" i="2"/>
  <c r="A453" i="2"/>
  <c r="A741" i="2" s="1"/>
  <c r="C741" i="2" s="1"/>
  <c r="D741" i="2" s="1"/>
  <c r="A333" i="2"/>
  <c r="A621" i="2" s="1"/>
  <c r="A909" i="2" s="1"/>
  <c r="F264" i="2"/>
  <c r="F191" i="2"/>
  <c r="F71" i="2"/>
  <c r="F350" i="2"/>
  <c r="F63" i="2"/>
  <c r="A381" i="2"/>
  <c r="F249" i="2"/>
  <c r="F217" i="2"/>
  <c r="F185" i="2"/>
  <c r="F113" i="2"/>
  <c r="F97" i="2"/>
  <c r="F81" i="2"/>
  <c r="F49" i="2"/>
  <c r="F33" i="2"/>
  <c r="F17" i="2"/>
  <c r="F93" i="2"/>
  <c r="F29" i="2"/>
  <c r="F286" i="2"/>
  <c r="C213" i="2"/>
  <c r="D213" i="2" s="1"/>
  <c r="F128" i="2"/>
  <c r="F152" i="2"/>
  <c r="F120" i="2"/>
  <c r="F88" i="2"/>
  <c r="F56" i="2"/>
  <c r="F24" i="2"/>
  <c r="F175" i="2"/>
  <c r="F470" i="2"/>
  <c r="F272" i="2"/>
  <c r="C245" i="2"/>
  <c r="D245" i="2" s="1"/>
  <c r="F199" i="2"/>
  <c r="F183" i="2"/>
  <c r="C133" i="2"/>
  <c r="D133" i="2" s="1"/>
  <c r="C101" i="2"/>
  <c r="D101" i="2" s="1"/>
  <c r="F518" i="2"/>
  <c r="F256" i="2"/>
  <c r="F182" i="2"/>
  <c r="F145" i="2"/>
  <c r="F96" i="2"/>
  <c r="F8" i="2"/>
  <c r="F438" i="2"/>
  <c r="F239" i="2"/>
  <c r="F208" i="2"/>
  <c r="F144" i="2"/>
  <c r="F127" i="2"/>
  <c r="C109" i="2"/>
  <c r="D109" i="2" s="1"/>
  <c r="F95" i="2"/>
  <c r="F23" i="2"/>
  <c r="F7" i="2"/>
  <c r="A445" i="2"/>
  <c r="A733" i="2" s="1"/>
  <c r="A349" i="2"/>
  <c r="C349" i="2" s="1"/>
  <c r="D349" i="2" s="1"/>
  <c r="A301" i="2"/>
  <c r="A589" i="2" s="1"/>
  <c r="A877" i="2" s="1"/>
  <c r="A1165" i="2" s="1"/>
  <c r="F159" i="2"/>
  <c r="F87" i="2"/>
  <c r="F125" i="2"/>
  <c r="F382" i="2"/>
  <c r="F278" i="2"/>
  <c r="F231" i="2"/>
  <c r="F118" i="2"/>
  <c r="C69" i="2"/>
  <c r="D69" i="2" s="1"/>
  <c r="A485" i="2"/>
  <c r="A773" i="2" s="1"/>
  <c r="C773" i="2" s="1"/>
  <c r="D773" i="2" s="1"/>
  <c r="F526" i="2"/>
  <c r="F287" i="2"/>
  <c r="F214" i="2"/>
  <c r="F167" i="2"/>
  <c r="F112" i="2"/>
  <c r="F80" i="2"/>
  <c r="F31" i="2"/>
  <c r="F271" i="2"/>
  <c r="F240" i="2"/>
  <c r="F198" i="2"/>
  <c r="F166" i="2"/>
  <c r="F111" i="2"/>
  <c r="F79" i="2"/>
  <c r="F30" i="2"/>
  <c r="C513" i="2"/>
  <c r="D513" i="2" s="1"/>
  <c r="F342" i="2"/>
  <c r="F255" i="2"/>
  <c r="F224" i="2"/>
  <c r="F510" i="2"/>
  <c r="C415" i="2"/>
  <c r="D415" i="2" s="1"/>
  <c r="F254" i="2"/>
  <c r="F238" i="2"/>
  <c r="F223" i="2"/>
  <c r="F207" i="2"/>
  <c r="F192" i="2"/>
  <c r="F176" i="2"/>
  <c r="F160" i="2"/>
  <c r="F143" i="2"/>
  <c r="F126" i="2"/>
  <c r="F94" i="2"/>
  <c r="F72" i="2"/>
  <c r="F55" i="2"/>
  <c r="F40" i="2"/>
  <c r="F22" i="2"/>
  <c r="F6" i="2"/>
  <c r="A832" i="2"/>
  <c r="C832" i="2" s="1"/>
  <c r="D832" i="2" s="1"/>
  <c r="C544" i="2"/>
  <c r="D544" i="2" s="1"/>
  <c r="C386" i="2"/>
  <c r="C474" i="2"/>
  <c r="D474" i="2" s="1"/>
  <c r="C447" i="2"/>
  <c r="D447" i="2" s="1"/>
  <c r="C410" i="2"/>
  <c r="D410" i="2" s="1"/>
  <c r="C384" i="2"/>
  <c r="D384" i="2" s="1"/>
  <c r="C290" i="2"/>
  <c r="D290" i="2" s="1"/>
  <c r="C258" i="2"/>
  <c r="D258" i="2" s="1"/>
  <c r="C226" i="2"/>
  <c r="D226" i="2" s="1"/>
  <c r="C193" i="2"/>
  <c r="D193" i="2" s="1"/>
  <c r="C170" i="2"/>
  <c r="D170" i="2" s="1"/>
  <c r="C146" i="2"/>
  <c r="C122" i="2"/>
  <c r="D122" i="2" s="1"/>
  <c r="C58" i="2"/>
  <c r="D58" i="2" s="1"/>
  <c r="F203" i="2"/>
  <c r="C530" i="2"/>
  <c r="C495" i="2"/>
  <c r="D495" i="2" s="1"/>
  <c r="C442" i="2"/>
  <c r="C490" i="2"/>
  <c r="D490" i="2" s="1"/>
  <c r="C466" i="2"/>
  <c r="D466" i="2" s="1"/>
  <c r="C233" i="2"/>
  <c r="D233" i="2" s="1"/>
  <c r="C178" i="2"/>
  <c r="D178" i="2" s="1"/>
  <c r="C154" i="2"/>
  <c r="D154" i="2" s="1"/>
  <c r="C130" i="2"/>
  <c r="D130" i="2" s="1"/>
  <c r="C66" i="2"/>
  <c r="D66" i="2" s="1"/>
  <c r="A401" i="2"/>
  <c r="A337" i="2"/>
  <c r="A625" i="2" s="1"/>
  <c r="C560" i="2"/>
  <c r="D560" i="2" s="1"/>
  <c r="C266" i="2"/>
  <c r="D266" i="2" s="1"/>
  <c r="C234" i="2"/>
  <c r="D234" i="2" s="1"/>
  <c r="C265" i="2"/>
  <c r="D265" i="2" s="1"/>
  <c r="C546" i="2"/>
  <c r="D546" i="2" s="1"/>
  <c r="C519" i="2"/>
  <c r="D519" i="2" s="1"/>
  <c r="C487" i="2"/>
  <c r="D487" i="2" s="1"/>
  <c r="C463" i="2"/>
  <c r="D463" i="2" s="1"/>
  <c r="C432" i="2"/>
  <c r="D432" i="2" s="1"/>
  <c r="C370" i="2"/>
  <c r="D370" i="2" s="1"/>
  <c r="C274" i="2"/>
  <c r="D274" i="2" s="1"/>
  <c r="C242" i="2"/>
  <c r="D242" i="2" s="1"/>
  <c r="C210" i="2"/>
  <c r="D210" i="2" s="1"/>
  <c r="C177" i="2"/>
  <c r="D177" i="2" s="1"/>
  <c r="C153" i="2"/>
  <c r="D153" i="2" s="1"/>
  <c r="C129" i="2"/>
  <c r="D129" i="2" s="1"/>
  <c r="C90" i="2"/>
  <c r="C65" i="2"/>
  <c r="D65" i="2" s="1"/>
  <c r="C26" i="2"/>
  <c r="D26" i="2" s="1"/>
  <c r="C378" i="2"/>
  <c r="D378" i="2" s="1"/>
  <c r="C402" i="2"/>
  <c r="D402" i="2" s="1"/>
  <c r="C578" i="2"/>
  <c r="C458" i="2"/>
  <c r="C423" i="2"/>
  <c r="D423" i="2" s="1"/>
  <c r="C400" i="2"/>
  <c r="D400" i="2" s="1"/>
  <c r="C354" i="2"/>
  <c r="D354" i="2" s="1"/>
  <c r="C313" i="2"/>
  <c r="D313" i="2" s="1"/>
  <c r="C273" i="2"/>
  <c r="D273" i="2" s="1"/>
  <c r="C241" i="2"/>
  <c r="D241" i="2" s="1"/>
  <c r="C209" i="2"/>
  <c r="D209" i="2" s="1"/>
  <c r="C186" i="2"/>
  <c r="D186" i="2" s="1"/>
  <c r="C138" i="2"/>
  <c r="D138" i="2" s="1"/>
  <c r="C114" i="2"/>
  <c r="D114" i="2" s="1"/>
  <c r="C89" i="2"/>
  <c r="D89" i="2" s="1"/>
  <c r="C74" i="2"/>
  <c r="D74" i="2" s="1"/>
  <c r="C50" i="2"/>
  <c r="D50" i="2" s="1"/>
  <c r="C25" i="2"/>
  <c r="D25" i="2" s="1"/>
  <c r="C10" i="2"/>
  <c r="D10" i="2" s="1"/>
  <c r="A505" i="2"/>
  <c r="A793" i="2" s="1"/>
  <c r="A1081" i="2" s="1"/>
  <c r="C1081" i="2" s="1"/>
  <c r="D1081" i="2" s="1"/>
  <c r="C328" i="2"/>
  <c r="D328" i="2" s="1"/>
  <c r="C322" i="2"/>
  <c r="D322" i="2" s="1"/>
  <c r="C575" i="2"/>
  <c r="D575" i="2" s="1"/>
  <c r="C514" i="2"/>
  <c r="D514" i="2" s="1"/>
  <c r="C482" i="2"/>
  <c r="D482" i="2" s="1"/>
  <c r="C455" i="2"/>
  <c r="D455" i="2" s="1"/>
  <c r="C418" i="2"/>
  <c r="D418" i="2" s="1"/>
  <c r="C391" i="2"/>
  <c r="D391" i="2" s="1"/>
  <c r="C303" i="2"/>
  <c r="D303" i="2" s="1"/>
  <c r="C282" i="2"/>
  <c r="D282" i="2" s="1"/>
  <c r="C250" i="2"/>
  <c r="C218" i="2"/>
  <c r="D218" i="2" s="1"/>
  <c r="C162" i="2"/>
  <c r="C137" i="2"/>
  <c r="D137" i="2" s="1"/>
  <c r="C73" i="2"/>
  <c r="D73" i="2" s="1"/>
  <c r="C9" i="2"/>
  <c r="D9" i="2" s="1"/>
  <c r="C581" i="2"/>
  <c r="D581" i="2" s="1"/>
  <c r="C570" i="2"/>
  <c r="D570" i="2" s="1"/>
  <c r="C538" i="2"/>
  <c r="D538" i="2" s="1"/>
  <c r="C450" i="2"/>
  <c r="D450" i="2" s="1"/>
  <c r="C194" i="2"/>
  <c r="D194" i="2" s="1"/>
  <c r="C161" i="2"/>
  <c r="D161" i="2" s="1"/>
  <c r="C98" i="2"/>
  <c r="D98" i="2" s="1"/>
  <c r="C34" i="2"/>
  <c r="D34" i="2" s="1"/>
  <c r="A369" i="2"/>
  <c r="A657" i="2" s="1"/>
  <c r="C657" i="2" s="1"/>
  <c r="D657" i="2" s="1"/>
  <c r="A305" i="2"/>
  <c r="A593" i="2" s="1"/>
  <c r="A494" i="2"/>
  <c r="C206" i="2"/>
  <c r="D206" i="2" s="1"/>
  <c r="A462" i="2"/>
  <c r="A750" i="2" s="1"/>
  <c r="C174" i="2"/>
  <c r="D174" i="2" s="1"/>
  <c r="A430" i="2"/>
  <c r="C142" i="2"/>
  <c r="D142" i="2" s="1"/>
  <c r="A398" i="2"/>
  <c r="A686" i="2" s="1"/>
  <c r="C110" i="2"/>
  <c r="D110" i="2" s="1"/>
  <c r="A366" i="2"/>
  <c r="C78" i="2"/>
  <c r="D78" i="2" s="1"/>
  <c r="A334" i="2"/>
  <c r="C46" i="2"/>
  <c r="D46" i="2" s="1"/>
  <c r="A302" i="2"/>
  <c r="A590" i="2" s="1"/>
  <c r="C14" i="2"/>
  <c r="D14" i="2" s="1"/>
  <c r="C753" i="2"/>
  <c r="D753" i="2" s="1"/>
  <c r="F291" i="2"/>
  <c r="F139" i="2"/>
  <c r="A440" i="2"/>
  <c r="A728" i="2" s="1"/>
  <c r="F267" i="2"/>
  <c r="F227" i="2"/>
  <c r="F163" i="2"/>
  <c r="F99" i="2"/>
  <c r="F75" i="2"/>
  <c r="F35" i="2"/>
  <c r="F11" i="2"/>
  <c r="C429" i="2"/>
  <c r="D429" i="2" s="1"/>
  <c r="C561" i="2"/>
  <c r="D561" i="2" s="1"/>
  <c r="C421" i="2"/>
  <c r="D421" i="2" s="1"/>
  <c r="C357" i="2"/>
  <c r="D357" i="2" s="1"/>
  <c r="A579" i="2"/>
  <c r="A867" i="2" s="1"/>
  <c r="A1155" i="2" s="1"/>
  <c r="A1443" i="2" s="1"/>
  <c r="A323" i="2"/>
  <c r="A611" i="2" s="1"/>
  <c r="A899" i="2" s="1"/>
  <c r="A1187" i="2" s="1"/>
  <c r="C732" i="2"/>
  <c r="D732" i="2" s="1"/>
  <c r="C588" i="2"/>
  <c r="D588" i="2" s="1"/>
  <c r="C333" i="2"/>
  <c r="D333" i="2" s="1"/>
  <c r="A515" i="2"/>
  <c r="A803" i="2" s="1"/>
  <c r="A1091" i="2" s="1"/>
  <c r="A1379" i="2" s="1"/>
  <c r="A1667" i="2" s="1"/>
  <c r="C309" i="2"/>
  <c r="D309" i="2" s="1"/>
  <c r="C574" i="2"/>
  <c r="D574" i="2" s="1"/>
  <c r="C551" i="2"/>
  <c r="D551" i="2" s="1"/>
  <c r="C533" i="2"/>
  <c r="D533" i="2" s="1"/>
  <c r="C509" i="2"/>
  <c r="D509" i="2" s="1"/>
  <c r="C462" i="2"/>
  <c r="D462" i="2" s="1"/>
  <c r="C434" i="2"/>
  <c r="D434" i="2" s="1"/>
  <c r="C414" i="2"/>
  <c r="D414" i="2" s="1"/>
  <c r="C373" i="2"/>
  <c r="D373" i="2" s="1"/>
  <c r="C346" i="2"/>
  <c r="D346" i="2" s="1"/>
  <c r="C329" i="2"/>
  <c r="D329" i="2" s="1"/>
  <c r="C306" i="2"/>
  <c r="D306" i="2" s="1"/>
  <c r="A363" i="2"/>
  <c r="A651" i="2" s="1"/>
  <c r="A939" i="2" s="1"/>
  <c r="A1227" i="2" s="1"/>
  <c r="C501" i="2"/>
  <c r="D501" i="2" s="1"/>
  <c r="C397" i="2"/>
  <c r="D397" i="2" s="1"/>
  <c r="A451" i="2"/>
  <c r="A739" i="2" s="1"/>
  <c r="A1027" i="2" s="1"/>
  <c r="A1315" i="2" s="1"/>
  <c r="A1603" i="2" s="1"/>
  <c r="C343" i="2"/>
  <c r="D343" i="2" s="1"/>
  <c r="C327" i="2"/>
  <c r="D327" i="2" s="1"/>
  <c r="A555" i="2"/>
  <c r="A843" i="2" s="1"/>
  <c r="A1131" i="2" s="1"/>
  <c r="A1419" i="2" s="1"/>
  <c r="A1707" i="2" s="1"/>
  <c r="A299" i="2"/>
  <c r="A587" i="2" s="1"/>
  <c r="A875" i="2" s="1"/>
  <c r="A1163" i="2" s="1"/>
  <c r="A1451" i="2" s="1"/>
  <c r="A1739" i="2" s="1"/>
  <c r="C565" i="2"/>
  <c r="D565" i="2" s="1"/>
  <c r="C365" i="2"/>
  <c r="D365" i="2" s="1"/>
  <c r="A387" i="2"/>
  <c r="A675" i="2" s="1"/>
  <c r="A963" i="2" s="1"/>
  <c r="A1251" i="2" s="1"/>
  <c r="C448" i="2"/>
  <c r="D448" i="2" s="1"/>
  <c r="C352" i="2"/>
  <c r="D352" i="2" s="1"/>
  <c r="C405" i="2"/>
  <c r="D405" i="2" s="1"/>
  <c r="C359" i="2"/>
  <c r="D359" i="2" s="1"/>
  <c r="C341" i="2"/>
  <c r="D341" i="2" s="1"/>
  <c r="C293" i="2"/>
  <c r="D293" i="2" s="1"/>
  <c r="A491" i="2"/>
  <c r="A779" i="2" s="1"/>
  <c r="A1067" i="2" s="1"/>
  <c r="C749" i="2"/>
  <c r="D749" i="2" s="1"/>
  <c r="C716" i="2"/>
  <c r="D716" i="2" s="1"/>
  <c r="C284" i="2"/>
  <c r="D284" i="2" s="1"/>
  <c r="C236" i="2"/>
  <c r="D236" i="2" s="1"/>
  <c r="C188" i="2"/>
  <c r="D188" i="2" s="1"/>
  <c r="C132" i="2"/>
  <c r="D132" i="2" s="1"/>
  <c r="C84" i="2"/>
  <c r="D84" i="2" s="1"/>
  <c r="C528" i="2"/>
  <c r="D528" i="2" s="1"/>
  <c r="C477" i="2"/>
  <c r="D477" i="2" s="1"/>
  <c r="C383" i="2"/>
  <c r="D383" i="2" s="1"/>
  <c r="C311" i="2"/>
  <c r="D311" i="2" s="1"/>
  <c r="C283" i="2"/>
  <c r="D283" i="2" s="1"/>
  <c r="C275" i="2"/>
  <c r="D275" i="2" s="1"/>
  <c r="C259" i="2"/>
  <c r="D259" i="2" s="1"/>
  <c r="C251" i="2"/>
  <c r="D251" i="2" s="1"/>
  <c r="C243" i="2"/>
  <c r="D243" i="2" s="1"/>
  <c r="C235" i="2"/>
  <c r="D235" i="2" s="1"/>
  <c r="C219" i="2"/>
  <c r="D219" i="2" s="1"/>
  <c r="C211" i="2"/>
  <c r="D211" i="2" s="1"/>
  <c r="C195" i="2"/>
  <c r="D195" i="2" s="1"/>
  <c r="C187" i="2"/>
  <c r="D187" i="2" s="1"/>
  <c r="C179" i="2"/>
  <c r="D179" i="2" s="1"/>
  <c r="C171" i="2"/>
  <c r="D171" i="2" s="1"/>
  <c r="C155" i="2"/>
  <c r="D155" i="2" s="1"/>
  <c r="C147" i="2"/>
  <c r="D147" i="2" s="1"/>
  <c r="C131" i="2"/>
  <c r="D131" i="2" s="1"/>
  <c r="C123" i="2"/>
  <c r="D123" i="2" s="1"/>
  <c r="C115" i="2"/>
  <c r="D115" i="2" s="1"/>
  <c r="C107" i="2"/>
  <c r="D107" i="2" s="1"/>
  <c r="C91" i="2"/>
  <c r="D91" i="2" s="1"/>
  <c r="C83" i="2"/>
  <c r="D83" i="2" s="1"/>
  <c r="C67" i="2"/>
  <c r="D67" i="2" s="1"/>
  <c r="C59" i="2"/>
  <c r="D59" i="2" s="1"/>
  <c r="C51" i="2"/>
  <c r="D51" i="2" s="1"/>
  <c r="C43" i="2"/>
  <c r="D43" i="2" s="1"/>
  <c r="C27" i="2"/>
  <c r="D27" i="2" s="1"/>
  <c r="C19" i="2"/>
  <c r="D19" i="2" s="1"/>
  <c r="C712" i="2"/>
  <c r="D712" i="2" s="1"/>
  <c r="B640" i="2"/>
  <c r="B928" i="2" s="1"/>
  <c r="B1216" i="2" s="1"/>
  <c r="B1504" i="2" s="1"/>
  <c r="B1792" i="2" s="1"/>
  <c r="C722" i="2"/>
  <c r="D722" i="2" s="1"/>
  <c r="C479" i="2"/>
  <c r="D479" i="2" s="1"/>
  <c r="C312" i="2"/>
  <c r="D312" i="2" s="1"/>
  <c r="C260" i="2"/>
  <c r="D260" i="2" s="1"/>
  <c r="C220" i="2"/>
  <c r="D220" i="2" s="1"/>
  <c r="C164" i="2"/>
  <c r="D164" i="2" s="1"/>
  <c r="C108" i="2"/>
  <c r="D108" i="2" s="1"/>
  <c r="C60" i="2"/>
  <c r="D60" i="2" s="1"/>
  <c r="C28" i="2"/>
  <c r="D28" i="2" s="1"/>
  <c r="C569" i="2"/>
  <c r="D569" i="2" s="1"/>
  <c r="C553" i="2"/>
  <c r="D553" i="2" s="1"/>
  <c r="C489" i="2"/>
  <c r="D489" i="2" s="1"/>
  <c r="C456" i="2"/>
  <c r="D456" i="2" s="1"/>
  <c r="C441" i="2"/>
  <c r="D441" i="2" s="1"/>
  <c r="C425" i="2"/>
  <c r="D425" i="2" s="1"/>
  <c r="C409" i="2"/>
  <c r="D409" i="2" s="1"/>
  <c r="C368" i="2"/>
  <c r="D368" i="2" s="1"/>
  <c r="C324" i="2"/>
  <c r="D324" i="2" s="1"/>
  <c r="C633" i="2"/>
  <c r="D633" i="2" s="1"/>
  <c r="C543" i="2"/>
  <c r="D543" i="2" s="1"/>
  <c r="C276" i="2"/>
  <c r="D276" i="2" s="1"/>
  <c r="C212" i="2"/>
  <c r="D212" i="2" s="1"/>
  <c r="C148" i="2"/>
  <c r="D148" i="2" s="1"/>
  <c r="C100" i="2"/>
  <c r="D100" i="2" s="1"/>
  <c r="C44" i="2"/>
  <c r="D44" i="2" s="1"/>
  <c r="C567" i="2"/>
  <c r="D567" i="2" s="1"/>
  <c r="C552" i="2"/>
  <c r="D552" i="2" s="1"/>
  <c r="C537" i="2"/>
  <c r="D537" i="2" s="1"/>
  <c r="C520" i="2"/>
  <c r="D520" i="2" s="1"/>
  <c r="C503" i="2"/>
  <c r="D503" i="2" s="1"/>
  <c r="C439" i="2"/>
  <c r="D439" i="2" s="1"/>
  <c r="C393" i="2"/>
  <c r="D393" i="2" s="1"/>
  <c r="C351" i="2"/>
  <c r="D351" i="2" s="1"/>
  <c r="C760" i="2"/>
  <c r="D760" i="2" s="1"/>
  <c r="C632" i="2"/>
  <c r="D632" i="2" s="1"/>
  <c r="C244" i="2"/>
  <c r="D244" i="2" s="1"/>
  <c r="C196" i="2"/>
  <c r="D196" i="2" s="1"/>
  <c r="C156" i="2"/>
  <c r="D156" i="2" s="1"/>
  <c r="C116" i="2"/>
  <c r="D116" i="2" s="1"/>
  <c r="C68" i="2"/>
  <c r="D68" i="2" s="1"/>
  <c r="C36" i="2"/>
  <c r="D36" i="2" s="1"/>
  <c r="C12" i="2"/>
  <c r="D12" i="2" s="1"/>
  <c r="C392" i="2"/>
  <c r="D392" i="2" s="1"/>
  <c r="C377" i="2"/>
  <c r="D377" i="2" s="1"/>
  <c r="C336" i="2"/>
  <c r="D336" i="2" s="1"/>
  <c r="C319" i="2"/>
  <c r="D319" i="2" s="1"/>
  <c r="C720" i="2"/>
  <c r="D720" i="2" s="1"/>
  <c r="C681" i="2"/>
  <c r="D681" i="2" s="1"/>
  <c r="C617" i="2"/>
  <c r="D617" i="2" s="1"/>
  <c r="C529" i="2"/>
  <c r="D529" i="2" s="1"/>
  <c r="C252" i="2"/>
  <c r="D252" i="2" s="1"/>
  <c r="C204" i="2"/>
  <c r="D204" i="2" s="1"/>
  <c r="C172" i="2"/>
  <c r="D172" i="2" s="1"/>
  <c r="C140" i="2"/>
  <c r="D140" i="2" s="1"/>
  <c r="C92" i="2"/>
  <c r="D92" i="2" s="1"/>
  <c r="C52" i="2"/>
  <c r="C20" i="2"/>
  <c r="D20" i="2" s="1"/>
  <c r="C375" i="2"/>
  <c r="D375" i="2" s="1"/>
  <c r="C361" i="2"/>
  <c r="D361" i="2" s="1"/>
  <c r="C348" i="2"/>
  <c r="D348" i="2" s="1"/>
  <c r="C744" i="2"/>
  <c r="D744" i="2" s="1"/>
  <c r="C680" i="2"/>
  <c r="D680" i="2" s="1"/>
  <c r="B736" i="2"/>
  <c r="B1024" i="2" s="1"/>
  <c r="B1312" i="2" s="1"/>
  <c r="B1600" i="2" s="1"/>
  <c r="B1888" i="2" s="1"/>
  <c r="C268" i="2"/>
  <c r="D268" i="2" s="1"/>
  <c r="C228" i="2"/>
  <c r="D228" i="2" s="1"/>
  <c r="C180" i="2"/>
  <c r="D180" i="2" s="1"/>
  <c r="C124" i="2"/>
  <c r="D124" i="2" s="1"/>
  <c r="C76" i="2"/>
  <c r="D76" i="2" s="1"/>
  <c r="C576" i="2"/>
  <c r="D576" i="2" s="1"/>
  <c r="C496" i="2"/>
  <c r="D496" i="2" s="1"/>
  <c r="C465" i="2"/>
  <c r="D465" i="2" s="1"/>
  <c r="C433" i="2"/>
  <c r="D433" i="2" s="1"/>
  <c r="C416" i="2"/>
  <c r="D416" i="2" s="1"/>
  <c r="C389" i="2"/>
  <c r="D389" i="2" s="1"/>
  <c r="C360" i="2"/>
  <c r="D360" i="2" s="1"/>
  <c r="C297" i="2"/>
  <c r="D297" i="2" s="1"/>
  <c r="C743" i="2"/>
  <c r="D743" i="2" s="1"/>
  <c r="C729" i="2"/>
  <c r="D729" i="2" s="1"/>
  <c r="C704" i="2"/>
  <c r="D704" i="2" s="1"/>
  <c r="A860" i="2"/>
  <c r="A1148" i="2" s="1"/>
  <c r="C1148" i="2" s="1"/>
  <c r="D1148" i="2" s="1"/>
  <c r="C572" i="2"/>
  <c r="D572" i="2" s="1"/>
  <c r="A852" i="2"/>
  <c r="A1140" i="2" s="1"/>
  <c r="A1428" i="2" s="1"/>
  <c r="A1716" i="2" s="1"/>
  <c r="A2004" i="2" s="1"/>
  <c r="C564" i="2"/>
  <c r="D564" i="2" s="1"/>
  <c r="A844" i="2"/>
  <c r="A1132" i="2" s="1"/>
  <c r="C556" i="2"/>
  <c r="D556" i="2" s="1"/>
  <c r="A836" i="2"/>
  <c r="C548" i="2"/>
  <c r="A828" i="2"/>
  <c r="C828" i="2" s="1"/>
  <c r="D828" i="2" s="1"/>
  <c r="C540" i="2"/>
  <c r="D540" i="2" s="1"/>
  <c r="A820" i="2"/>
  <c r="A1108" i="2" s="1"/>
  <c r="C532" i="2"/>
  <c r="D532" i="2" s="1"/>
  <c r="A812" i="2"/>
  <c r="A1100" i="2" s="1"/>
  <c r="A1388" i="2" s="1"/>
  <c r="C524" i="2"/>
  <c r="D524" i="2" s="1"/>
  <c r="A804" i="2"/>
  <c r="A1092" i="2" s="1"/>
  <c r="C1092" i="2" s="1"/>
  <c r="D1092" i="2" s="1"/>
  <c r="C516" i="2"/>
  <c r="D516" i="2" s="1"/>
  <c r="A796" i="2"/>
  <c r="C796" i="2" s="1"/>
  <c r="D796" i="2" s="1"/>
  <c r="C508" i="2"/>
  <c r="D508" i="2" s="1"/>
  <c r="A788" i="2"/>
  <c r="C500" i="2"/>
  <c r="D500" i="2" s="1"/>
  <c r="A780" i="2"/>
  <c r="A1068" i="2" s="1"/>
  <c r="C492" i="2"/>
  <c r="D492" i="2" s="1"/>
  <c r="A772" i="2"/>
  <c r="C772" i="2" s="1"/>
  <c r="D772" i="2" s="1"/>
  <c r="C484" i="2"/>
  <c r="D484" i="2" s="1"/>
  <c r="A764" i="2"/>
  <c r="A1052" i="2" s="1"/>
  <c r="C1052" i="2" s="1"/>
  <c r="D1052" i="2" s="1"/>
  <c r="C476" i="2"/>
  <c r="D476" i="2" s="1"/>
  <c r="A756" i="2"/>
  <c r="C756" i="2" s="1"/>
  <c r="D756" i="2" s="1"/>
  <c r="C468" i="2"/>
  <c r="D468" i="2" s="1"/>
  <c r="A748" i="2"/>
  <c r="A1036" i="2" s="1"/>
  <c r="A1324" i="2" s="1"/>
  <c r="A1612" i="2" s="1"/>
  <c r="A1900" i="2" s="1"/>
  <c r="C460" i="2"/>
  <c r="D460" i="2" s="1"/>
  <c r="A856" i="2"/>
  <c r="A1144" i="2" s="1"/>
  <c r="C568" i="2"/>
  <c r="D568" i="2" s="1"/>
  <c r="A724" i="2"/>
  <c r="A1012" i="2" s="1"/>
  <c r="C436" i="2"/>
  <c r="D436" i="2" s="1"/>
  <c r="A692" i="2"/>
  <c r="A980" i="2" s="1"/>
  <c r="A1268" i="2" s="1"/>
  <c r="A1556" i="2" s="1"/>
  <c r="C404" i="2"/>
  <c r="D404" i="2" s="1"/>
  <c r="A660" i="2"/>
  <c r="C660" i="2" s="1"/>
  <c r="D660" i="2" s="1"/>
  <c r="C372" i="2"/>
  <c r="D372" i="2" s="1"/>
  <c r="A628" i="2"/>
  <c r="A916" i="2" s="1"/>
  <c r="A1204" i="2" s="1"/>
  <c r="C340" i="2"/>
  <c r="D340" i="2" s="1"/>
  <c r="A604" i="2"/>
  <c r="A892" i="2" s="1"/>
  <c r="C316" i="2"/>
  <c r="D316" i="2" s="1"/>
  <c r="A673" i="2"/>
  <c r="C673" i="2" s="1"/>
  <c r="D673" i="2" s="1"/>
  <c r="C385" i="2"/>
  <c r="D385" i="2" s="1"/>
  <c r="A623" i="2"/>
  <c r="A911" i="2" s="1"/>
  <c r="A1199" i="2" s="1"/>
  <c r="C335" i="2"/>
  <c r="D335" i="2" s="1"/>
  <c r="C444" i="2"/>
  <c r="D444" i="2" s="1"/>
  <c r="C420" i="2"/>
  <c r="D420" i="2" s="1"/>
  <c r="C396" i="2"/>
  <c r="D396" i="2" s="1"/>
  <c r="C308" i="2"/>
  <c r="D308" i="2" s="1"/>
  <c r="A865" i="2"/>
  <c r="C865" i="2" s="1"/>
  <c r="D865" i="2" s="1"/>
  <c r="C577" i="2"/>
  <c r="D577" i="2" s="1"/>
  <c r="A833" i="2"/>
  <c r="A1121" i="2" s="1"/>
  <c r="C545" i="2"/>
  <c r="D545" i="2" s="1"/>
  <c r="A687" i="2"/>
  <c r="A975" i="2" s="1"/>
  <c r="C975" i="2" s="1"/>
  <c r="D975" i="2" s="1"/>
  <c r="C399" i="2"/>
  <c r="D399" i="2" s="1"/>
  <c r="C557" i="2"/>
  <c r="D557" i="2" s="1"/>
  <c r="A696" i="2"/>
  <c r="C696" i="2" s="1"/>
  <c r="D696" i="2" s="1"/>
  <c r="C408" i="2"/>
  <c r="D408" i="2" s="1"/>
  <c r="A842" i="2"/>
  <c r="A1130" i="2" s="1"/>
  <c r="C554" i="2"/>
  <c r="D554" i="2" s="1"/>
  <c r="A810" i="2"/>
  <c r="C810" i="2" s="1"/>
  <c r="D810" i="2" s="1"/>
  <c r="C522" i="2"/>
  <c r="D522" i="2" s="1"/>
  <c r="A794" i="2"/>
  <c r="A1082" i="2" s="1"/>
  <c r="A1370" i="2" s="1"/>
  <c r="A1658" i="2" s="1"/>
  <c r="C506" i="2"/>
  <c r="D506" i="2" s="1"/>
  <c r="C762" i="2"/>
  <c r="D762" i="2" s="1"/>
  <c r="A1050" i="2"/>
  <c r="C1050" i="2" s="1"/>
  <c r="D1050" i="2" s="1"/>
  <c r="A714" i="2"/>
  <c r="A1002" i="2" s="1"/>
  <c r="C426" i="2"/>
  <c r="D426" i="2" s="1"/>
  <c r="A682" i="2"/>
  <c r="C682" i="2" s="1"/>
  <c r="D682" i="2" s="1"/>
  <c r="C394" i="2"/>
  <c r="D394" i="2" s="1"/>
  <c r="A650" i="2"/>
  <c r="A938" i="2" s="1"/>
  <c r="C362" i="2"/>
  <c r="D362" i="2" s="1"/>
  <c r="A618" i="2"/>
  <c r="C618" i="2" s="1"/>
  <c r="D618" i="2" s="1"/>
  <c r="C330" i="2"/>
  <c r="D330" i="2" s="1"/>
  <c r="A586" i="2"/>
  <c r="A874" i="2" s="1"/>
  <c r="A1162" i="2" s="1"/>
  <c r="A1450" i="2" s="1"/>
  <c r="A1738" i="2" s="1"/>
  <c r="C298" i="2"/>
  <c r="D298" i="2" s="1"/>
  <c r="C504" i="2"/>
  <c r="D504" i="2" s="1"/>
  <c r="C380" i="2"/>
  <c r="D380" i="2" s="1"/>
  <c r="C356" i="2"/>
  <c r="D356" i="2" s="1"/>
  <c r="C332" i="2"/>
  <c r="D332" i="2" s="1"/>
  <c r="A799" i="2"/>
  <c r="A1087" i="2" s="1"/>
  <c r="A1375" i="2" s="1"/>
  <c r="A1663" i="2" s="1"/>
  <c r="A1951" i="2" s="1"/>
  <c r="C511" i="2"/>
  <c r="D511" i="2" s="1"/>
  <c r="A669" i="2"/>
  <c r="A957" i="2" s="1"/>
  <c r="A1245" i="2" s="1"/>
  <c r="C381" i="2"/>
  <c r="D381" i="2" s="1"/>
  <c r="A824" i="2"/>
  <c r="C824" i="2" s="1"/>
  <c r="D824" i="2" s="1"/>
  <c r="C536" i="2"/>
  <c r="D536" i="2" s="1"/>
  <c r="A737" i="2"/>
  <c r="C737" i="2" s="1"/>
  <c r="D737" i="2" s="1"/>
  <c r="C449" i="2"/>
  <c r="D449" i="2" s="1"/>
  <c r="C452" i="2"/>
  <c r="D452" i="2" s="1"/>
  <c r="C428" i="2"/>
  <c r="D428" i="2" s="1"/>
  <c r="A861" i="2"/>
  <c r="A1149" i="2" s="1"/>
  <c r="C1149" i="2" s="1"/>
  <c r="D1149" i="2" s="1"/>
  <c r="C573" i="2"/>
  <c r="D573" i="2" s="1"/>
  <c r="A829" i="2"/>
  <c r="A1117" i="2" s="1"/>
  <c r="A1405" i="2" s="1"/>
  <c r="C541" i="2"/>
  <c r="D541" i="2" s="1"/>
  <c r="A776" i="2"/>
  <c r="C776" i="2" s="1"/>
  <c r="D776" i="2" s="1"/>
  <c r="C488" i="2"/>
  <c r="D488" i="2" s="1"/>
  <c r="A719" i="2"/>
  <c r="A1007" i="2" s="1"/>
  <c r="A1295" i="2" s="1"/>
  <c r="A1583" i="2" s="1"/>
  <c r="A1871" i="2" s="1"/>
  <c r="C431" i="2"/>
  <c r="D431" i="2" s="1"/>
  <c r="A705" i="2"/>
  <c r="A993" i="2" s="1"/>
  <c r="C417" i="2"/>
  <c r="D417" i="2" s="1"/>
  <c r="A655" i="2"/>
  <c r="A943" i="2" s="1"/>
  <c r="A1231" i="2" s="1"/>
  <c r="A1519" i="2" s="1"/>
  <c r="C367" i="2"/>
  <c r="D367" i="2" s="1"/>
  <c r="A641" i="2"/>
  <c r="C641" i="2" s="1"/>
  <c r="D641" i="2" s="1"/>
  <c r="C353" i="2"/>
  <c r="D353" i="2" s="1"/>
  <c r="A781" i="2"/>
  <c r="A1069" i="2" s="1"/>
  <c r="A1357" i="2" s="1"/>
  <c r="C493" i="2"/>
  <c r="D493" i="2" s="1"/>
  <c r="C300" i="2"/>
  <c r="D300" i="2" s="1"/>
  <c r="A785" i="2"/>
  <c r="C785" i="2" s="1"/>
  <c r="D785" i="2" s="1"/>
  <c r="C497" i="2"/>
  <c r="D497" i="2" s="1"/>
  <c r="C437" i="2"/>
  <c r="D437" i="2" s="1"/>
  <c r="C424" i="2"/>
  <c r="D424" i="2" s="1"/>
  <c r="C412" i="2"/>
  <c r="D412" i="2" s="1"/>
  <c r="C388" i="2"/>
  <c r="D388" i="2" s="1"/>
  <c r="C364" i="2"/>
  <c r="D364" i="2" s="1"/>
  <c r="A752" i="2"/>
  <c r="A1040" i="2" s="1"/>
  <c r="C464" i="2"/>
  <c r="D464" i="2" s="1"/>
  <c r="A664" i="2"/>
  <c r="C664" i="2" s="1"/>
  <c r="D664" i="2" s="1"/>
  <c r="C376" i="2"/>
  <c r="D376" i="2" s="1"/>
  <c r="A838" i="2"/>
  <c r="C838" i="2" s="1"/>
  <c r="D838" i="2" s="1"/>
  <c r="C550" i="2"/>
  <c r="D550" i="2" s="1"/>
  <c r="A790" i="2"/>
  <c r="C790" i="2" s="1"/>
  <c r="D790" i="2" s="1"/>
  <c r="C502" i="2"/>
  <c r="D502" i="2" s="1"/>
  <c r="A766" i="2"/>
  <c r="A1054" i="2" s="1"/>
  <c r="A1342" i="2" s="1"/>
  <c r="A1630" i="2" s="1"/>
  <c r="C478" i="2"/>
  <c r="D478" i="2" s="1"/>
  <c r="C758" i="2"/>
  <c r="D758" i="2" s="1"/>
  <c r="A1046" i="2"/>
  <c r="C1046" i="2" s="1"/>
  <c r="D1046" i="2" s="1"/>
  <c r="A742" i="2"/>
  <c r="C742" i="2" s="1"/>
  <c r="D742" i="2" s="1"/>
  <c r="C454" i="2"/>
  <c r="D454" i="2" s="1"/>
  <c r="A710" i="2"/>
  <c r="A998" i="2" s="1"/>
  <c r="C422" i="2"/>
  <c r="D422" i="2" s="1"/>
  <c r="A678" i="2"/>
  <c r="A966" i="2" s="1"/>
  <c r="C390" i="2"/>
  <c r="D390" i="2" s="1"/>
  <c r="A646" i="2"/>
  <c r="C646" i="2" s="1"/>
  <c r="D646" i="2" s="1"/>
  <c r="C358" i="2"/>
  <c r="D358" i="2" s="1"/>
  <c r="A614" i="2"/>
  <c r="C614" i="2" s="1"/>
  <c r="D614" i="2" s="1"/>
  <c r="C326" i="2"/>
  <c r="D326" i="2" s="1"/>
  <c r="A598" i="2"/>
  <c r="A886" i="2" s="1"/>
  <c r="C310" i="2"/>
  <c r="D310" i="2" s="1"/>
  <c r="C525" i="2"/>
  <c r="D525" i="2" s="1"/>
  <c r="C472" i="2"/>
  <c r="D472" i="2" s="1"/>
  <c r="C461" i="2"/>
  <c r="D461" i="2" s="1"/>
  <c r="C337" i="2"/>
  <c r="D337" i="2" s="1"/>
  <c r="C325" i="2"/>
  <c r="D325" i="2" s="1"/>
  <c r="A847" i="2"/>
  <c r="A1135" i="2" s="1"/>
  <c r="C1135" i="2" s="1"/>
  <c r="D1135" i="2" s="1"/>
  <c r="C559" i="2"/>
  <c r="D559" i="2" s="1"/>
  <c r="A815" i="2"/>
  <c r="A1103" i="2" s="1"/>
  <c r="A1391" i="2" s="1"/>
  <c r="A1679" i="2" s="1"/>
  <c r="A1967" i="2" s="1"/>
  <c r="C527" i="2"/>
  <c r="D527" i="2" s="1"/>
  <c r="A761" i="2"/>
  <c r="A1049" i="2" s="1"/>
  <c r="A1337" i="2" s="1"/>
  <c r="C473" i="2"/>
  <c r="D473" i="2" s="1"/>
  <c r="A701" i="2"/>
  <c r="A989" i="2" s="1"/>
  <c r="A1277" i="2" s="1"/>
  <c r="A1565" i="2" s="1"/>
  <c r="A1853" i="2" s="1"/>
  <c r="A637" i="2"/>
  <c r="A925" i="2" s="1"/>
  <c r="A1213" i="2" s="1"/>
  <c r="C740" i="2"/>
  <c r="D740" i="2" s="1"/>
  <c r="A920" i="2"/>
  <c r="A1208" i="2" s="1"/>
  <c r="C344" i="2"/>
  <c r="D344" i="2" s="1"/>
  <c r="C304" i="2"/>
  <c r="D304" i="2" s="1"/>
  <c r="B1910" i="2"/>
  <c r="B1614" i="2"/>
  <c r="B1902" i="2" s="1"/>
  <c r="B1846" i="2"/>
  <c r="C1005" i="2"/>
  <c r="D1005" i="2" s="1"/>
  <c r="A1293" i="2"/>
  <c r="A1581" i="2" s="1"/>
  <c r="C1581" i="2" s="1"/>
  <c r="D1581" i="2" s="1"/>
  <c r="A1261" i="2"/>
  <c r="A1221" i="2"/>
  <c r="A1197" i="2"/>
  <c r="A1477" i="2"/>
  <c r="B1333" i="2"/>
  <c r="B1621" i="2" s="1"/>
  <c r="B1909" i="2" s="1"/>
  <c r="B1317" i="2"/>
  <c r="B1605" i="2" s="1"/>
  <c r="B1893" i="2" s="1"/>
  <c r="C901" i="2"/>
  <c r="D901" i="2" s="1"/>
  <c r="B1189" i="2"/>
  <c r="B1477" i="2" s="1"/>
  <c r="B1765" i="2" s="1"/>
  <c r="B1566" i="2"/>
  <c r="B1854" i="2" s="1"/>
  <c r="A1276" i="2"/>
  <c r="C988" i="2"/>
  <c r="D988" i="2" s="1"/>
  <c r="A1260" i="2"/>
  <c r="C972" i="2"/>
  <c r="D972" i="2" s="1"/>
  <c r="A1252" i="2"/>
  <c r="C964" i="2"/>
  <c r="D964" i="2" s="1"/>
  <c r="C1134" i="2"/>
  <c r="D1134" i="2" s="1"/>
  <c r="B1422" i="2"/>
  <c r="B1710" i="2" s="1"/>
  <c r="A1212" i="2"/>
  <c r="C924" i="2"/>
  <c r="D924" i="2" s="1"/>
  <c r="A1411" i="2"/>
  <c r="A1699" i="2" s="1"/>
  <c r="A1619" i="2"/>
  <c r="A1235" i="2"/>
  <c r="A1771" i="2"/>
  <c r="A1747" i="2"/>
  <c r="A1146" i="2"/>
  <c r="A1434" i="2" s="1"/>
  <c r="A1722" i="2" s="1"/>
  <c r="A2010" i="2" s="1"/>
  <c r="C858" i="2"/>
  <c r="D858" i="2" s="1"/>
  <c r="B1690" i="2"/>
  <c r="B1978" i="2" s="1"/>
  <c r="B1890" i="2"/>
  <c r="B1874" i="2"/>
  <c r="B1866" i="2"/>
  <c r="B1858" i="2"/>
  <c r="B1810" i="2"/>
  <c r="B1730" i="2"/>
  <c r="B1906" i="2"/>
  <c r="C849" i="2"/>
  <c r="D849" i="2" s="1"/>
  <c r="A1137" i="2"/>
  <c r="B1337" i="2"/>
  <c r="B1625" i="2" s="1"/>
  <c r="B1913" i="2" s="1"/>
  <c r="B1321" i="2"/>
  <c r="B1609" i="2" s="1"/>
  <c r="B1897" i="2" s="1"/>
  <c r="B1305" i="2"/>
  <c r="B1593" i="2" s="1"/>
  <c r="B1881" i="2" s="1"/>
  <c r="B1297" i="2"/>
  <c r="B1585" i="2" s="1"/>
  <c r="B1873" i="2" s="1"/>
  <c r="B1880" i="2"/>
  <c r="B1776" i="2"/>
  <c r="A1239" i="2"/>
  <c r="C951" i="2"/>
  <c r="D951" i="2" s="1"/>
  <c r="C935" i="2"/>
  <c r="D935" i="2" s="1"/>
  <c r="A1223" i="2"/>
  <c r="A1183" i="2"/>
  <c r="A1471" i="2" s="1"/>
  <c r="C895" i="2"/>
  <c r="D895" i="2" s="1"/>
  <c r="C887" i="2"/>
  <c r="D887" i="2" s="1"/>
  <c r="A1175" i="2"/>
  <c r="A1463" i="2" s="1"/>
  <c r="A1167" i="2"/>
  <c r="C1039" i="2"/>
  <c r="D1039" i="2" s="1"/>
  <c r="B1327" i="2"/>
  <c r="B1615" i="2" s="1"/>
  <c r="B1903" i="2" s="1"/>
  <c r="B1471" i="2"/>
  <c r="B1759" i="2" s="1"/>
  <c r="B1463" i="2"/>
  <c r="B1751" i="2" s="1"/>
  <c r="A1147" i="2"/>
  <c r="A1435" i="2" s="1"/>
  <c r="A1427" i="2"/>
  <c r="A1115" i="2"/>
  <c r="A1403" i="2" s="1"/>
  <c r="A1691" i="2" s="1"/>
  <c r="A1971" i="2"/>
  <c r="A1099" i="2"/>
  <c r="A1387" i="2" s="1"/>
  <c r="A1675" i="2" s="1"/>
  <c r="A1083" i="2"/>
  <c r="A1371" i="2" s="1"/>
  <c r="A1659" i="2" s="1"/>
  <c r="A1939" i="2"/>
  <c r="A1347" i="2"/>
  <c r="A1051" i="2"/>
  <c r="A1891" i="2"/>
  <c r="A1595" i="2"/>
  <c r="A1587" i="2"/>
  <c r="A1579" i="2"/>
  <c r="A1571" i="2"/>
  <c r="A1851" i="2"/>
  <c r="A1547" i="2"/>
  <c r="A1243" i="2"/>
  <c r="A1507" i="2"/>
  <c r="A1787" i="2"/>
  <c r="A1203" i="2"/>
  <c r="A1491" i="2" s="1"/>
  <c r="B867" i="2"/>
  <c r="B1155" i="2" s="1"/>
  <c r="B1443" i="2" s="1"/>
  <c r="B1731" i="2" s="1"/>
  <c r="B2019" i="2" s="1"/>
  <c r="C571" i="2"/>
  <c r="D571" i="2" s="1"/>
  <c r="B859" i="2"/>
  <c r="B1147" i="2" s="1"/>
  <c r="C563" i="2"/>
  <c r="D563" i="2" s="1"/>
  <c r="B851" i="2"/>
  <c r="B1139" i="2" s="1"/>
  <c r="B1427" i="2" s="1"/>
  <c r="B1715" i="2" s="1"/>
  <c r="B2003" i="2" s="1"/>
  <c r="C547" i="2"/>
  <c r="D547" i="2" s="1"/>
  <c r="C539" i="2"/>
  <c r="D539" i="2" s="1"/>
  <c r="B827" i="2"/>
  <c r="B1115" i="2" s="1"/>
  <c r="C531" i="2"/>
  <c r="D531" i="2" s="1"/>
  <c r="B819" i="2"/>
  <c r="B1107" i="2" s="1"/>
  <c r="C523" i="2"/>
  <c r="D523" i="2" s="1"/>
  <c r="B811" i="2"/>
  <c r="B1099" i="2" s="1"/>
  <c r="B803" i="2"/>
  <c r="B1091" i="2" s="1"/>
  <c r="B1379" i="2" s="1"/>
  <c r="C507" i="2"/>
  <c r="D507" i="2" s="1"/>
  <c r="B795" i="2"/>
  <c r="B1083" i="2" s="1"/>
  <c r="C499" i="2"/>
  <c r="D499" i="2" s="1"/>
  <c r="B787" i="2"/>
  <c r="B1075" i="2" s="1"/>
  <c r="B779" i="2"/>
  <c r="B1067" i="2" s="1"/>
  <c r="B1355" i="2" s="1"/>
  <c r="C483" i="2"/>
  <c r="D483" i="2" s="1"/>
  <c r="B771" i="2"/>
  <c r="B1059" i="2" s="1"/>
  <c r="B1347" i="2" s="1"/>
  <c r="B1635" i="2" s="1"/>
  <c r="B1923" i="2" s="1"/>
  <c r="C475" i="2"/>
  <c r="D475" i="2" s="1"/>
  <c r="B763" i="2"/>
  <c r="B1051" i="2" s="1"/>
  <c r="B1339" i="2" s="1"/>
  <c r="B1627" i="2" s="1"/>
  <c r="B1915" i="2" s="1"/>
  <c r="C467" i="2"/>
  <c r="D467" i="2" s="1"/>
  <c r="B755" i="2"/>
  <c r="B1043" i="2" s="1"/>
  <c r="C459" i="2"/>
  <c r="D459" i="2" s="1"/>
  <c r="B747" i="2"/>
  <c r="B1035" i="2" s="1"/>
  <c r="B739" i="2"/>
  <c r="B1027" i="2" s="1"/>
  <c r="C443" i="2"/>
  <c r="D443" i="2" s="1"/>
  <c r="B731" i="2"/>
  <c r="C435" i="2"/>
  <c r="D435" i="2" s="1"/>
  <c r="B723" i="2"/>
  <c r="C427" i="2"/>
  <c r="D427" i="2" s="1"/>
  <c r="B715" i="2"/>
  <c r="C419" i="2"/>
  <c r="D419" i="2" s="1"/>
  <c r="B707" i="2"/>
  <c r="C411" i="2"/>
  <c r="D411" i="2" s="1"/>
  <c r="B699" i="2"/>
  <c r="C403" i="2"/>
  <c r="D403" i="2" s="1"/>
  <c r="B691" i="2"/>
  <c r="C395" i="2"/>
  <c r="D395" i="2" s="1"/>
  <c r="B683" i="2"/>
  <c r="B675" i="2"/>
  <c r="C379" i="2"/>
  <c r="D379" i="2" s="1"/>
  <c r="B667" i="2"/>
  <c r="C371" i="2"/>
  <c r="D371" i="2" s="1"/>
  <c r="B659" i="2"/>
  <c r="B651" i="2"/>
  <c r="C355" i="2"/>
  <c r="D355" i="2" s="1"/>
  <c r="B643" i="2"/>
  <c r="C347" i="2"/>
  <c r="D347" i="2" s="1"/>
  <c r="B635" i="2"/>
  <c r="C339" i="2"/>
  <c r="D339" i="2" s="1"/>
  <c r="B627" i="2"/>
  <c r="C331" i="2"/>
  <c r="D331" i="2" s="1"/>
  <c r="B619" i="2"/>
  <c r="B611" i="2"/>
  <c r="C315" i="2"/>
  <c r="D315" i="2" s="1"/>
  <c r="B603" i="2"/>
  <c r="C307" i="2"/>
  <c r="D307" i="2" s="1"/>
  <c r="B595" i="2"/>
  <c r="B587" i="2"/>
  <c r="A1035" i="2"/>
  <c r="A1323" i="2" s="1"/>
  <c r="A1316" i="2"/>
  <c r="B1884" i="2"/>
  <c r="B1850" i="2"/>
  <c r="A968" i="2"/>
  <c r="A928" i="2"/>
  <c r="C480" i="2"/>
  <c r="D480" i="2" s="1"/>
  <c r="C1154" i="2"/>
  <c r="D1154" i="2" s="1"/>
  <c r="A1442" i="2"/>
  <c r="A1730" i="2" s="1"/>
  <c r="A2018" i="2" s="1"/>
  <c r="A1138" i="2"/>
  <c r="C850" i="2"/>
  <c r="D850" i="2" s="1"/>
  <c r="C834" i="2"/>
  <c r="D834" i="2" s="1"/>
  <c r="A1122" i="2"/>
  <c r="A1410" i="2" s="1"/>
  <c r="A1698" i="2" s="1"/>
  <c r="A1114" i="2"/>
  <c r="A1402" i="2" s="1"/>
  <c r="A1690" i="2" s="1"/>
  <c r="C826" i="2"/>
  <c r="D826" i="2" s="1"/>
  <c r="A1106" i="2"/>
  <c r="C818" i="2"/>
  <c r="D818" i="2" s="1"/>
  <c r="A1098" i="2"/>
  <c r="A1386" i="2" s="1"/>
  <c r="A1674" i="2" s="1"/>
  <c r="A1962" i="2" s="1"/>
  <c r="A1090" i="2"/>
  <c r="A1378" i="2" s="1"/>
  <c r="A1666" i="2" s="1"/>
  <c r="A1954" i="2" s="1"/>
  <c r="C802" i="2"/>
  <c r="D802" i="2" s="1"/>
  <c r="A1074" i="2"/>
  <c r="A1362" i="2" s="1"/>
  <c r="A1650" i="2" s="1"/>
  <c r="A1938" i="2" s="1"/>
  <c r="C786" i="2"/>
  <c r="D786" i="2" s="1"/>
  <c r="A1066" i="2"/>
  <c r="A1354" i="2" s="1"/>
  <c r="A1642" i="2" s="1"/>
  <c r="A1930" i="2" s="1"/>
  <c r="C778" i="2"/>
  <c r="D778" i="2" s="1"/>
  <c r="A1058" i="2"/>
  <c r="A1346" i="2" s="1"/>
  <c r="C770" i="2"/>
  <c r="D770" i="2" s="1"/>
  <c r="A1042" i="2"/>
  <c r="C754" i="2"/>
  <c r="D754" i="2" s="1"/>
  <c r="C746" i="2"/>
  <c r="D746" i="2" s="1"/>
  <c r="A1034" i="2"/>
  <c r="C738" i="2"/>
  <c r="D738" i="2" s="1"/>
  <c r="A1026" i="2"/>
  <c r="C730" i="2"/>
  <c r="D730" i="2" s="1"/>
  <c r="A1018" i="2"/>
  <c r="A602" i="2"/>
  <c r="C602" i="2" s="1"/>
  <c r="D602" i="2" s="1"/>
  <c r="C314" i="2"/>
  <c r="D314" i="2" s="1"/>
  <c r="B1722" i="2"/>
  <c r="B2002" i="2"/>
  <c r="B1706" i="2"/>
  <c r="B1994" i="2" s="1"/>
  <c r="B1698" i="2"/>
  <c r="B1986" i="2" s="1"/>
  <c r="B1682" i="2"/>
  <c r="B1970" i="2" s="1"/>
  <c r="B1386" i="2"/>
  <c r="B1378" i="2"/>
  <c r="B1370" i="2"/>
  <c r="B1362" i="2"/>
  <c r="B1354" i="2"/>
  <c r="B1346" i="2"/>
  <c r="B1634" i="2" s="1"/>
  <c r="B1898" i="2"/>
  <c r="B1882" i="2"/>
  <c r="B1834" i="2"/>
  <c r="B1826" i="2"/>
  <c r="B1818" i="2"/>
  <c r="B1802" i="2"/>
  <c r="B1786" i="2"/>
  <c r="B1778" i="2"/>
  <c r="A1020" i="2"/>
  <c r="C965" i="2"/>
  <c r="D965" i="2" s="1"/>
  <c r="B1253" i="2"/>
  <c r="B1541" i="2" s="1"/>
  <c r="B1829" i="2" s="1"/>
  <c r="A876" i="2"/>
  <c r="C866" i="2"/>
  <c r="D866" i="2" s="1"/>
  <c r="C1433" i="2"/>
  <c r="D1433" i="2" s="1"/>
  <c r="A1721" i="2"/>
  <c r="C1417" i="2"/>
  <c r="D1417" i="2" s="1"/>
  <c r="A1705" i="2"/>
  <c r="C1113" i="2"/>
  <c r="D1113" i="2" s="1"/>
  <c r="A1401" i="2"/>
  <c r="C817" i="2"/>
  <c r="D817" i="2" s="1"/>
  <c r="A1105" i="2"/>
  <c r="C1385" i="2"/>
  <c r="D1385" i="2" s="1"/>
  <c r="A1673" i="2"/>
  <c r="A1961" i="2" s="1"/>
  <c r="C801" i="2"/>
  <c r="D801" i="2" s="1"/>
  <c r="A1089" i="2"/>
  <c r="A1369" i="2"/>
  <c r="C1353" i="2"/>
  <c r="D1353" i="2" s="1"/>
  <c r="A1641" i="2"/>
  <c r="A1929" i="2" s="1"/>
  <c r="C769" i="2"/>
  <c r="D769" i="2" s="1"/>
  <c r="A1057" i="2"/>
  <c r="C745" i="2"/>
  <c r="D745" i="2" s="1"/>
  <c r="A1033" i="2"/>
  <c r="A1321" i="2" s="1"/>
  <c r="C721" i="2"/>
  <c r="D721" i="2" s="1"/>
  <c r="A1009" i="2"/>
  <c r="A1297" i="2" s="1"/>
  <c r="A1001" i="2"/>
  <c r="C713" i="2"/>
  <c r="D713" i="2" s="1"/>
  <c r="C697" i="2"/>
  <c r="D697" i="2" s="1"/>
  <c r="A985" i="2"/>
  <c r="A953" i="2"/>
  <c r="C665" i="2"/>
  <c r="D665" i="2" s="1"/>
  <c r="A945" i="2"/>
  <c r="A1233" i="2" s="1"/>
  <c r="C649" i="2"/>
  <c r="D649" i="2" s="1"/>
  <c r="A937" i="2"/>
  <c r="C625" i="2"/>
  <c r="D625" i="2" s="1"/>
  <c r="A913" i="2"/>
  <c r="A897" i="2"/>
  <c r="C601" i="2"/>
  <c r="D601" i="2" s="1"/>
  <c r="A889" i="2"/>
  <c r="C305" i="2"/>
  <c r="D305" i="2" s="1"/>
  <c r="C585" i="2"/>
  <c r="D585" i="2" s="1"/>
  <c r="A873" i="2"/>
  <c r="A1161" i="2" s="1"/>
  <c r="A1449" i="2" s="1"/>
  <c r="B1329" i="2"/>
  <c r="B1617" i="2" s="1"/>
  <c r="B1905" i="2" s="1"/>
  <c r="B1313" i="2"/>
  <c r="B1601" i="2" s="1"/>
  <c r="B1889" i="2" s="1"/>
  <c r="B1233" i="2"/>
  <c r="B1521" i="2" s="1"/>
  <c r="B1809" i="2" s="1"/>
  <c r="A1048" i="2"/>
  <c r="A1041" i="2"/>
  <c r="A1329" i="2" s="1"/>
  <c r="A905" i="2"/>
  <c r="B1760" i="2"/>
  <c r="C855" i="2"/>
  <c r="D855" i="2" s="1"/>
  <c r="A1143" i="2"/>
  <c r="A1431" i="2" s="1"/>
  <c r="C846" i="2"/>
  <c r="D846" i="2" s="1"/>
  <c r="B1920" i="2"/>
  <c r="A1152" i="2"/>
  <c r="C864" i="2"/>
  <c r="D864" i="2" s="1"/>
  <c r="A1136" i="2"/>
  <c r="C848" i="2"/>
  <c r="D848" i="2" s="1"/>
  <c r="A1416" i="2"/>
  <c r="C1128" i="2"/>
  <c r="D1128" i="2" s="1"/>
  <c r="A1104" i="2"/>
  <c r="C816" i="2"/>
  <c r="D816" i="2" s="1"/>
  <c r="A1096" i="2"/>
  <c r="C808" i="2"/>
  <c r="D808" i="2" s="1"/>
  <c r="A1088" i="2"/>
  <c r="C800" i="2"/>
  <c r="D800" i="2" s="1"/>
  <c r="A1080" i="2"/>
  <c r="C792" i="2"/>
  <c r="D792" i="2" s="1"/>
  <c r="A1072" i="2"/>
  <c r="C784" i="2"/>
  <c r="D784" i="2" s="1"/>
  <c r="A1056" i="2"/>
  <c r="C768" i="2"/>
  <c r="D768" i="2" s="1"/>
  <c r="C688" i="2"/>
  <c r="D688" i="2" s="1"/>
  <c r="A976" i="2"/>
  <c r="A960" i="2"/>
  <c r="C672" i="2"/>
  <c r="D672" i="2" s="1"/>
  <c r="C656" i="2"/>
  <c r="D656" i="2" s="1"/>
  <c r="A944" i="2"/>
  <c r="A936" i="2"/>
  <c r="C648" i="2"/>
  <c r="D648" i="2" s="1"/>
  <c r="A912" i="2"/>
  <c r="C624" i="2"/>
  <c r="D624" i="2" s="1"/>
  <c r="C616" i="2"/>
  <c r="D616" i="2" s="1"/>
  <c r="A904" i="2"/>
  <c r="A608" i="2"/>
  <c r="C320" i="2"/>
  <c r="D320" i="2" s="1"/>
  <c r="A888" i="2"/>
  <c r="C600" i="2"/>
  <c r="D600" i="2" s="1"/>
  <c r="A880" i="2"/>
  <c r="C592" i="2"/>
  <c r="D592" i="2" s="1"/>
  <c r="A584" i="2"/>
  <c r="C296" i="2"/>
  <c r="D296" i="2" s="1"/>
  <c r="B1728" i="2"/>
  <c r="B2000" i="2"/>
  <c r="B1936" i="2"/>
  <c r="B1928" i="2"/>
  <c r="B1912" i="2"/>
  <c r="B1904" i="2"/>
  <c r="B1896" i="2"/>
  <c r="B1872" i="2"/>
  <c r="B1864" i="2"/>
  <c r="B1856" i="2"/>
  <c r="B1848" i="2"/>
  <c r="B1784" i="2"/>
  <c r="B1768" i="2"/>
  <c r="B1752" i="2"/>
  <c r="B1744" i="2"/>
  <c r="A1032" i="2"/>
  <c r="B1736" i="2"/>
  <c r="C854" i="2"/>
  <c r="D854" i="2" s="1"/>
  <c r="B1840" i="2"/>
  <c r="B1788" i="2"/>
  <c r="A1695" i="2"/>
  <c r="C823" i="2"/>
  <c r="D823" i="2" s="1"/>
  <c r="A1111" i="2"/>
  <c r="A1399" i="2" s="1"/>
  <c r="C807" i="2"/>
  <c r="D807" i="2" s="1"/>
  <c r="A1095" i="2"/>
  <c r="A1383" i="2" s="1"/>
  <c r="C791" i="2"/>
  <c r="D791" i="2" s="1"/>
  <c r="A1079" i="2"/>
  <c r="C1071" i="2"/>
  <c r="D1071" i="2" s="1"/>
  <c r="A1359" i="2"/>
  <c r="C775" i="2"/>
  <c r="D775" i="2" s="1"/>
  <c r="A1063" i="2"/>
  <c r="A1351" i="2" s="1"/>
  <c r="A1287" i="2"/>
  <c r="A1575" i="2" s="1"/>
  <c r="A1863" i="2" s="1"/>
  <c r="C983" i="2"/>
  <c r="D983" i="2" s="1"/>
  <c r="A1271" i="2"/>
  <c r="A1559" i="2" s="1"/>
  <c r="A1255" i="2"/>
  <c r="A1247" i="2"/>
  <c r="C927" i="2"/>
  <c r="D927" i="2" s="1"/>
  <c r="A1215" i="2"/>
  <c r="A1207" i="2"/>
  <c r="A1495" i="2" s="1"/>
  <c r="C903" i="2"/>
  <c r="D903" i="2" s="1"/>
  <c r="A1191" i="2"/>
  <c r="A1479" i="2" s="1"/>
  <c r="C871" i="2"/>
  <c r="D871" i="2" s="1"/>
  <c r="A1159" i="2"/>
  <c r="A1447" i="2" s="1"/>
  <c r="B1431" i="2"/>
  <c r="B1719" i="2" s="1"/>
  <c r="B2007" i="2" s="1"/>
  <c r="B1415" i="2"/>
  <c r="B1703" i="2" s="1"/>
  <c r="B1991" i="2" s="1"/>
  <c r="B1383" i="2"/>
  <c r="B1671" i="2" s="1"/>
  <c r="B1959" i="2" s="1"/>
  <c r="B1375" i="2"/>
  <c r="B1663" i="2" s="1"/>
  <c r="B1951" i="2" s="1"/>
  <c r="C1055" i="2"/>
  <c r="D1055" i="2" s="1"/>
  <c r="B1343" i="2"/>
  <c r="B1631" i="2" s="1"/>
  <c r="B1919" i="2" s="1"/>
  <c r="C1047" i="2"/>
  <c r="D1047" i="2" s="1"/>
  <c r="B1335" i="2"/>
  <c r="B1623" i="2" s="1"/>
  <c r="B1911" i="2" s="1"/>
  <c r="C735" i="2"/>
  <c r="D735" i="2" s="1"/>
  <c r="B1023" i="2"/>
  <c r="C727" i="2"/>
  <c r="D727" i="2" s="1"/>
  <c r="B1015" i="2"/>
  <c r="C711" i="2"/>
  <c r="D711" i="2" s="1"/>
  <c r="B999" i="2"/>
  <c r="B1287" i="2" s="1"/>
  <c r="B1575" i="2" s="1"/>
  <c r="B1863" i="2" s="1"/>
  <c r="C703" i="2"/>
  <c r="D703" i="2" s="1"/>
  <c r="B991" i="2"/>
  <c r="B1279" i="2" s="1"/>
  <c r="B1567" i="2" s="1"/>
  <c r="B1855" i="2" s="1"/>
  <c r="C687" i="2"/>
  <c r="D687" i="2" s="1"/>
  <c r="C679" i="2"/>
  <c r="D679" i="2" s="1"/>
  <c r="B967" i="2"/>
  <c r="B1255" i="2" s="1"/>
  <c r="B1543" i="2" s="1"/>
  <c r="B1831" i="2" s="1"/>
  <c r="C671" i="2"/>
  <c r="D671" i="2" s="1"/>
  <c r="C663" i="2"/>
  <c r="D663" i="2" s="1"/>
  <c r="C639" i="2"/>
  <c r="D639" i="2" s="1"/>
  <c r="C631" i="2"/>
  <c r="D631" i="2" s="1"/>
  <c r="B911" i="2"/>
  <c r="B1199" i="2" s="1"/>
  <c r="B1487" i="2" s="1"/>
  <c r="B1775" i="2" s="1"/>
  <c r="C607" i="2"/>
  <c r="D607" i="2" s="1"/>
  <c r="C599" i="2"/>
  <c r="D599" i="2" s="1"/>
  <c r="C591" i="2"/>
  <c r="D591" i="2" s="1"/>
  <c r="B1319" i="2"/>
  <c r="B1607" i="2" s="1"/>
  <c r="B1895" i="2" s="1"/>
  <c r="A1017" i="2"/>
  <c r="A1305" i="2" s="1"/>
  <c r="A1010" i="2"/>
  <c r="A992" i="2"/>
  <c r="B943" i="2"/>
  <c r="B1479" i="2"/>
  <c r="B1767" i="2" s="1"/>
  <c r="C1151" i="2"/>
  <c r="D1151" i="2" s="1"/>
  <c r="A1439" i="2"/>
  <c r="B843" i="2"/>
  <c r="B1131" i="2" s="1"/>
  <c r="B1836" i="2"/>
  <c r="C521" i="2"/>
  <c r="D521" i="2" s="1"/>
  <c r="C512" i="2"/>
  <c r="D512" i="2" s="1"/>
  <c r="C457" i="2"/>
  <c r="D457" i="2" s="1"/>
  <c r="A1150" i="2"/>
  <c r="C1150" i="2" s="1"/>
  <c r="D1150" i="2" s="1"/>
  <c r="C862" i="2"/>
  <c r="D862" i="2" s="1"/>
  <c r="C1142" i="2"/>
  <c r="D1142" i="2" s="1"/>
  <c r="A1430" i="2"/>
  <c r="A1718" i="2" s="1"/>
  <c r="A2006" i="2" s="1"/>
  <c r="A1710" i="2"/>
  <c r="A1998" i="2" s="1"/>
  <c r="A1118" i="2"/>
  <c r="A1406" i="2" s="1"/>
  <c r="C830" i="2"/>
  <c r="D830" i="2" s="1"/>
  <c r="A1110" i="2"/>
  <c r="C822" i="2"/>
  <c r="D822" i="2" s="1"/>
  <c r="A1102" i="2"/>
  <c r="A1390" i="2" s="1"/>
  <c r="C814" i="2"/>
  <c r="D814" i="2" s="1"/>
  <c r="A1094" i="2"/>
  <c r="C806" i="2"/>
  <c r="D806" i="2" s="1"/>
  <c r="A1086" i="2"/>
  <c r="A1374" i="2" s="1"/>
  <c r="C798" i="2"/>
  <c r="D798" i="2" s="1"/>
  <c r="A1062" i="2"/>
  <c r="C774" i="2"/>
  <c r="D774" i="2" s="1"/>
  <c r="C766" i="2"/>
  <c r="D766" i="2" s="1"/>
  <c r="A1038" i="2"/>
  <c r="C750" i="2"/>
  <c r="D750" i="2" s="1"/>
  <c r="C734" i="2"/>
  <c r="D734" i="2" s="1"/>
  <c r="A1022" i="2"/>
  <c r="C726" i="2"/>
  <c r="D726" i="2" s="1"/>
  <c r="A1014" i="2"/>
  <c r="C302" i="2"/>
  <c r="D302" i="2" s="1"/>
  <c r="A582" i="2"/>
  <c r="C294" i="2"/>
  <c r="D294" i="2" s="1"/>
  <c r="B2014" i="2"/>
  <c r="B1718" i="2"/>
  <c r="B1990" i="2"/>
  <c r="B1982" i="2"/>
  <c r="B1974" i="2"/>
  <c r="B1390" i="2"/>
  <c r="B1678" i="2" s="1"/>
  <c r="B1958" i="2"/>
  <c r="B1374" i="2"/>
  <c r="B1662" i="2" s="1"/>
  <c r="B1950" i="2" s="1"/>
  <c r="B1366" i="2"/>
  <c r="B1654" i="2" s="1"/>
  <c r="B1926" i="2"/>
  <c r="B1342" i="2"/>
  <c r="B1606" i="2"/>
  <c r="B1590" i="2"/>
  <c r="B1830" i="2"/>
  <c r="B1822" i="2"/>
  <c r="B1814" i="2"/>
  <c r="B1806" i="2"/>
  <c r="B1798" i="2"/>
  <c r="B1790" i="2"/>
  <c r="B1494" i="2"/>
  <c r="B1766" i="2"/>
  <c r="B1758" i="2"/>
  <c r="B1750" i="2"/>
  <c r="B1454" i="2"/>
  <c r="B1734" i="2"/>
  <c r="A1031" i="2"/>
  <c r="A1319" i="2" s="1"/>
  <c r="A1607" i="2" s="1"/>
  <c r="A1024" i="2"/>
  <c r="A1000" i="2"/>
  <c r="A921" i="2"/>
  <c r="C852" i="2"/>
  <c r="D852" i="2" s="1"/>
  <c r="B835" i="2"/>
  <c r="B1123" i="2" s="1"/>
  <c r="B1411" i="2" s="1"/>
  <c r="B1399" i="2"/>
  <c r="B1687" i="2" s="1"/>
  <c r="B1975" i="2" s="1"/>
  <c r="B1295" i="2"/>
  <c r="B1583" i="2" s="1"/>
  <c r="B1871" i="2" s="1"/>
  <c r="C853" i="2"/>
  <c r="D853" i="2" s="1"/>
  <c r="A1141" i="2"/>
  <c r="C1133" i="2"/>
  <c r="D1133" i="2" s="1"/>
  <c r="A1421" i="2"/>
  <c r="C1101" i="2"/>
  <c r="D1101" i="2" s="1"/>
  <c r="A1389" i="2"/>
  <c r="C1085" i="2"/>
  <c r="D1085" i="2" s="1"/>
  <c r="A1373" i="2"/>
  <c r="C789" i="2"/>
  <c r="D789" i="2" s="1"/>
  <c r="A1077" i="2"/>
  <c r="C1053" i="2"/>
  <c r="D1053" i="2" s="1"/>
  <c r="A1341" i="2"/>
  <c r="A1629" i="2" s="1"/>
  <c r="C1629" i="2" s="1"/>
  <c r="D1629" i="2" s="1"/>
  <c r="A1557" i="2"/>
  <c r="A1845" i="2" s="1"/>
  <c r="A1237" i="2"/>
  <c r="A1229" i="2"/>
  <c r="A1205" i="2"/>
  <c r="C917" i="2"/>
  <c r="D917" i="2" s="1"/>
  <c r="A1173" i="2"/>
  <c r="A1453" i="2"/>
  <c r="B1325" i="2"/>
  <c r="B1613" i="2" s="1"/>
  <c r="B1901" i="2" s="1"/>
  <c r="B1021" i="2"/>
  <c r="C725" i="2"/>
  <c r="D725" i="2" s="1"/>
  <c r="C717" i="2"/>
  <c r="D717" i="2" s="1"/>
  <c r="C693" i="2"/>
  <c r="D693" i="2" s="1"/>
  <c r="B981" i="2"/>
  <c r="B1269" i="2" s="1"/>
  <c r="B1557" i="2" s="1"/>
  <c r="B1845" i="2" s="1"/>
  <c r="C685" i="2"/>
  <c r="D685" i="2" s="1"/>
  <c r="B973" i="2"/>
  <c r="B1261" i="2" s="1"/>
  <c r="B1549" i="2" s="1"/>
  <c r="B1837" i="2" s="1"/>
  <c r="C661" i="2"/>
  <c r="D661" i="2" s="1"/>
  <c r="B949" i="2"/>
  <c r="B1237" i="2" s="1"/>
  <c r="B1525" i="2" s="1"/>
  <c r="B1813" i="2" s="1"/>
  <c r="C645" i="2"/>
  <c r="D645" i="2" s="1"/>
  <c r="B933" i="2"/>
  <c r="B1221" i="2" s="1"/>
  <c r="B1509" i="2" s="1"/>
  <c r="B1797" i="2" s="1"/>
  <c r="B925" i="2"/>
  <c r="B1213" i="2" s="1"/>
  <c r="B1501" i="2" s="1"/>
  <c r="B1789" i="2" s="1"/>
  <c r="C621" i="2"/>
  <c r="D621" i="2" s="1"/>
  <c r="B909" i="2"/>
  <c r="B1197" i="2" s="1"/>
  <c r="B1485" i="2" s="1"/>
  <c r="B1773" i="2" s="1"/>
  <c r="C613" i="2"/>
  <c r="D613" i="2" s="1"/>
  <c r="C605" i="2"/>
  <c r="D605" i="2" s="1"/>
  <c r="B893" i="2"/>
  <c r="B1181" i="2" s="1"/>
  <c r="B1469" i="2" s="1"/>
  <c r="B1757" i="2" s="1"/>
  <c r="C597" i="2"/>
  <c r="D597" i="2" s="1"/>
  <c r="B885" i="2"/>
  <c r="B1173" i="2" s="1"/>
  <c r="B1461" i="2" s="1"/>
  <c r="B1749" i="2" s="1"/>
  <c r="A1037" i="2"/>
  <c r="A1325" i="2" s="1"/>
  <c r="A1879" i="2"/>
  <c r="A1008" i="2"/>
  <c r="B1574" i="2"/>
  <c r="B989" i="2"/>
  <c r="B1277" i="2" s="1"/>
  <c r="B1565" i="2" s="1"/>
  <c r="B1853" i="2" s="1"/>
  <c r="A1267" i="2"/>
  <c r="A1555" i="2" s="1"/>
  <c r="A969" i="2"/>
  <c r="B1486" i="2"/>
  <c r="A1179" i="2"/>
  <c r="A1467" i="2" s="1"/>
  <c r="B1724" i="2"/>
  <c r="B1716" i="2"/>
  <c r="A1436" i="2"/>
  <c r="A1724" i="2" s="1"/>
  <c r="A2012" i="2" s="1"/>
  <c r="C1140" i="2"/>
  <c r="D1140" i="2" s="1"/>
  <c r="A1124" i="2"/>
  <c r="C836" i="2"/>
  <c r="D836" i="2" s="1"/>
  <c r="A1076" i="2"/>
  <c r="C788" i="2"/>
  <c r="D788" i="2" s="1"/>
  <c r="A1060" i="2"/>
  <c r="C708" i="2"/>
  <c r="D708" i="2" s="1"/>
  <c r="A996" i="2"/>
  <c r="C1268" i="2"/>
  <c r="D1268" i="2" s="1"/>
  <c r="A956" i="2"/>
  <c r="C668" i="2"/>
  <c r="D668" i="2" s="1"/>
  <c r="C652" i="2"/>
  <c r="D652" i="2" s="1"/>
  <c r="A940" i="2"/>
  <c r="A932" i="2"/>
  <c r="C644" i="2"/>
  <c r="D644" i="2" s="1"/>
  <c r="A1196" i="2"/>
  <c r="C908" i="2"/>
  <c r="D908" i="2" s="1"/>
  <c r="A1188" i="2"/>
  <c r="C1188" i="2" s="1"/>
  <c r="D1188" i="2" s="1"/>
  <c r="C900" i="2"/>
  <c r="D900" i="2" s="1"/>
  <c r="A884" i="2"/>
  <c r="C596" i="2"/>
  <c r="D596" i="2" s="1"/>
  <c r="B1996" i="2"/>
  <c r="B1036" i="2"/>
  <c r="B1324" i="2" s="1"/>
  <c r="B1588" i="2"/>
  <c r="B1876" i="2" s="1"/>
  <c r="B1852" i="2"/>
  <c r="B1820" i="2"/>
  <c r="B1780" i="2"/>
  <c r="B1772" i="2"/>
  <c r="B1748" i="2"/>
  <c r="B1740" i="2"/>
  <c r="B1914" i="2"/>
  <c r="B1028" i="2"/>
  <c r="B1316" i="2" s="1"/>
  <c r="B1604" i="2" s="1"/>
  <c r="B1892" i="2" s="1"/>
  <c r="B1013" i="2"/>
  <c r="B1582" i="2"/>
  <c r="B1870" i="2" s="1"/>
  <c r="B1842" i="2"/>
  <c r="B1832" i="2"/>
  <c r="B959" i="2"/>
  <c r="B1247" i="2" s="1"/>
  <c r="B1535" i="2" s="1"/>
  <c r="B1823" i="2" s="1"/>
  <c r="B919" i="2"/>
  <c r="B1207" i="2" s="1"/>
  <c r="B1754" i="2"/>
  <c r="B879" i="2"/>
  <c r="B1167" i="2" s="1"/>
  <c r="B1455" i="2" s="1"/>
  <c r="B1743" i="2" s="1"/>
  <c r="A869" i="2"/>
  <c r="C840" i="2"/>
  <c r="D840" i="2" s="1"/>
  <c r="B1932" i="2"/>
  <c r="A1911" i="2"/>
  <c r="C583" i="2"/>
  <c r="D583" i="2" s="1"/>
  <c r="A1004" i="2"/>
  <c r="B1720" i="2"/>
  <c r="C839" i="2"/>
  <c r="D839" i="2" s="1"/>
  <c r="A1127" i="2"/>
  <c r="A1415" i="2" s="1"/>
  <c r="C589" i="2"/>
  <c r="D589" i="2" s="1"/>
  <c r="A1444" i="2"/>
  <c r="A1732" i="2" s="1"/>
  <c r="A2020" i="2" s="1"/>
  <c r="D292" i="2"/>
  <c r="B580" i="2"/>
  <c r="B868" i="2" s="1"/>
  <c r="B1156" i="2" s="1"/>
  <c r="B1444" i="2" s="1"/>
  <c r="C804" i="2"/>
  <c r="D804" i="2" s="1"/>
  <c r="C821" i="2"/>
  <c r="D821" i="2" s="1"/>
  <c r="C1391" i="2"/>
  <c r="D1391" i="2" s="1"/>
  <c r="B1916" i="2"/>
  <c r="C759" i="2"/>
  <c r="D759" i="2" s="1"/>
  <c r="B1868" i="2"/>
  <c r="C709" i="2"/>
  <c r="D709" i="2" s="1"/>
  <c r="C647" i="2"/>
  <c r="D647" i="2" s="1"/>
  <c r="A1109" i="2"/>
  <c r="C1100" i="2"/>
  <c r="D1100" i="2" s="1"/>
  <c r="A1380" i="2"/>
  <c r="B1351" i="2"/>
  <c r="B1639" i="2" s="1"/>
  <c r="B1927" i="2" s="1"/>
  <c r="A1340" i="2"/>
  <c r="C695" i="2"/>
  <c r="D695" i="2" s="1"/>
  <c r="C677" i="2"/>
  <c r="D677" i="2" s="1"/>
  <c r="B1812" i="2"/>
  <c r="C629" i="2"/>
  <c r="D629" i="2" s="1"/>
  <c r="C615" i="2"/>
  <c r="D615" i="2" s="1"/>
  <c r="C997" i="2"/>
  <c r="D997" i="2" s="1"/>
  <c r="A1285" i="2"/>
  <c r="B1447" i="2"/>
  <c r="B1735" i="2" s="1"/>
  <c r="C1119" i="2"/>
  <c r="D1119" i="2" s="1"/>
  <c r="B1407" i="2"/>
  <c r="B1695" i="2" s="1"/>
  <c r="B1983" i="2" s="1"/>
  <c r="B941" i="2"/>
  <c r="B1229" i="2" s="1"/>
  <c r="B1517" i="2" s="1"/>
  <c r="B1805" i="2" s="1"/>
  <c r="B877" i="2"/>
  <c r="B1165" i="2" s="1"/>
  <c r="B1453" i="2" s="1"/>
  <c r="B1741" i="2" s="1"/>
  <c r="B1985" i="2"/>
  <c r="B1929" i="2"/>
  <c r="B1935" i="2"/>
  <c r="A1869" i="2"/>
  <c r="A1829" i="2"/>
  <c r="A1877" i="2"/>
  <c r="C1129" i="2"/>
  <c r="D1129" i="2" s="1"/>
  <c r="C1065" i="2"/>
  <c r="D1065" i="2" s="1"/>
  <c r="C1097" i="2"/>
  <c r="D1097" i="2" s="1"/>
  <c r="C1145" i="2"/>
  <c r="D1145" i="2" s="1"/>
  <c r="C803" i="2"/>
  <c r="D803" i="2" s="1"/>
  <c r="C700" i="2"/>
  <c r="D700" i="2" s="1"/>
  <c r="A982" i="2"/>
  <c r="C694" i="2"/>
  <c r="D694" i="2" s="1"/>
  <c r="C636" i="2"/>
  <c r="D636" i="2" s="1"/>
  <c r="A918" i="2"/>
  <c r="C630" i="2"/>
  <c r="D630" i="2" s="1"/>
  <c r="C690" i="2"/>
  <c r="D690" i="2" s="1"/>
  <c r="A978" i="2"/>
  <c r="C676" i="2"/>
  <c r="D676" i="2" s="1"/>
  <c r="A958" i="2"/>
  <c r="C670" i="2"/>
  <c r="D670" i="2" s="1"/>
  <c r="C626" i="2"/>
  <c r="D626" i="2" s="1"/>
  <c r="A914" i="2"/>
  <c r="C612" i="2"/>
  <c r="D612" i="2" s="1"/>
  <c r="A894" i="2"/>
  <c r="C606" i="2"/>
  <c r="D606" i="2" s="1"/>
  <c r="C666" i="2"/>
  <c r="D666" i="2" s="1"/>
  <c r="A954" i="2"/>
  <c r="C857" i="2"/>
  <c r="D857" i="2" s="1"/>
  <c r="C841" i="2"/>
  <c r="D841" i="2" s="1"/>
  <c r="C825" i="2"/>
  <c r="D825" i="2" s="1"/>
  <c r="C809" i="2"/>
  <c r="D809" i="2" s="1"/>
  <c r="C777" i="2"/>
  <c r="D777" i="2" s="1"/>
  <c r="C706" i="2"/>
  <c r="D706" i="2" s="1"/>
  <c r="A994" i="2"/>
  <c r="A974" i="2"/>
  <c r="C686" i="2"/>
  <c r="D686" i="2" s="1"/>
  <c r="C642" i="2"/>
  <c r="D642" i="2" s="1"/>
  <c r="A930" i="2"/>
  <c r="C628" i="2"/>
  <c r="D628" i="2" s="1"/>
  <c r="A970" i="2"/>
  <c r="A950" i="2"/>
  <c r="C662" i="2"/>
  <c r="D662" i="2" s="1"/>
  <c r="C845" i="2"/>
  <c r="D845" i="2" s="1"/>
  <c r="C797" i="2"/>
  <c r="D797" i="2" s="1"/>
  <c r="C765" i="2"/>
  <c r="D765" i="2" s="1"/>
  <c r="A990" i="2"/>
  <c r="C702" i="2"/>
  <c r="D702" i="2" s="1"/>
  <c r="C658" i="2"/>
  <c r="D658" i="2" s="1"/>
  <c r="A946" i="2"/>
  <c r="A926" i="2"/>
  <c r="C638" i="2"/>
  <c r="D638" i="2" s="1"/>
  <c r="C594" i="2"/>
  <c r="D594" i="2" s="1"/>
  <c r="A882" i="2"/>
  <c r="C861" i="2"/>
  <c r="D861" i="2" s="1"/>
  <c r="C813" i="2"/>
  <c r="D813" i="2" s="1"/>
  <c r="C863" i="2"/>
  <c r="D863" i="2" s="1"/>
  <c r="C847" i="2"/>
  <c r="D847" i="2" s="1"/>
  <c r="C831" i="2"/>
  <c r="D831" i="2" s="1"/>
  <c r="C815" i="2"/>
  <c r="D815" i="2" s="1"/>
  <c r="C783" i="2"/>
  <c r="D783" i="2" s="1"/>
  <c r="C767" i="2"/>
  <c r="D767" i="2" s="1"/>
  <c r="C751" i="2"/>
  <c r="D751" i="2" s="1"/>
  <c r="C698" i="2"/>
  <c r="D698" i="2" s="1"/>
  <c r="A986" i="2"/>
  <c r="C684" i="2"/>
  <c r="D684" i="2" s="1"/>
  <c r="C634" i="2"/>
  <c r="D634" i="2" s="1"/>
  <c r="A922" i="2"/>
  <c r="C620" i="2"/>
  <c r="D620" i="2" s="1"/>
  <c r="C674" i="2"/>
  <c r="D674" i="2" s="1"/>
  <c r="A962" i="2"/>
  <c r="C610" i="2"/>
  <c r="D610" i="2" s="1"/>
  <c r="A898" i="2"/>
  <c r="B874" i="2"/>
  <c r="C860" i="2" l="1"/>
  <c r="D860" i="2" s="1"/>
  <c r="C820" i="2"/>
  <c r="D820" i="2" s="1"/>
  <c r="F820" i="2" s="1"/>
  <c r="A1084" i="2"/>
  <c r="A984" i="2"/>
  <c r="A934" i="2"/>
  <c r="C1327" i="2"/>
  <c r="D1327" i="2" s="1"/>
  <c r="C653" i="2"/>
  <c r="D653" i="2" s="1"/>
  <c r="F653" i="2" s="1"/>
  <c r="C916" i="2"/>
  <c r="D916" i="2" s="1"/>
  <c r="F916" i="2" s="1"/>
  <c r="C517" i="2"/>
  <c r="D517" i="2" s="1"/>
  <c r="F517" i="2" s="1"/>
  <c r="C301" i="2"/>
  <c r="D301" i="2" s="1"/>
  <c r="F301" i="2" s="1"/>
  <c r="C724" i="2"/>
  <c r="D724" i="2" s="1"/>
  <c r="F724" i="2" s="1"/>
  <c r="A1044" i="2"/>
  <c r="A1116" i="2"/>
  <c r="C637" i="2"/>
  <c r="D637" i="2" s="1"/>
  <c r="F637" i="2" s="1"/>
  <c r="C321" i="2"/>
  <c r="D321" i="2" s="1"/>
  <c r="F321" i="2" s="1"/>
  <c r="C317" i="2"/>
  <c r="D317" i="2" s="1"/>
  <c r="F317" i="2" s="1"/>
  <c r="C445" i="2"/>
  <c r="D445" i="2" s="1"/>
  <c r="F445" i="2" s="1"/>
  <c r="A1120" i="2"/>
  <c r="C1120" i="2" s="1"/>
  <c r="D1120" i="2" s="1"/>
  <c r="D52" i="2"/>
  <c r="F52" i="2" s="1"/>
  <c r="D162" i="2"/>
  <c r="F162" i="2" s="1"/>
  <c r="D558" i="2"/>
  <c r="F558" i="2" s="1"/>
  <c r="D548" i="2"/>
  <c r="F548" i="2" s="1"/>
  <c r="D250" i="2"/>
  <c r="F250" i="2" s="1"/>
  <c r="A1029" i="2"/>
  <c r="A1317" i="2" s="1"/>
  <c r="A1334" i="2"/>
  <c r="C1334" i="2" s="1"/>
  <c r="D1334" i="2" s="1"/>
  <c r="D90" i="2"/>
  <c r="F90" i="2" s="1"/>
  <c r="D146" i="2"/>
  <c r="F146" i="2" s="1"/>
  <c r="D530" i="2"/>
  <c r="F530" i="2" s="1"/>
  <c r="D458" i="2"/>
  <c r="F458" i="2" s="1"/>
  <c r="D442" i="2"/>
  <c r="F442" i="2" s="1"/>
  <c r="D386" i="2"/>
  <c r="F386" i="2" s="1"/>
  <c r="C701" i="2"/>
  <c r="D701" i="2" s="1"/>
  <c r="F701" i="2" s="1"/>
  <c r="C453" i="2"/>
  <c r="D453" i="2" s="1"/>
  <c r="F453" i="2" s="1"/>
  <c r="D578" i="2"/>
  <c r="F578" i="2" s="1"/>
  <c r="C1191" i="2"/>
  <c r="D1191" i="2" s="1"/>
  <c r="F1191" i="2" s="1"/>
  <c r="C1087" i="2"/>
  <c r="D1087" i="2" s="1"/>
  <c r="F1087" i="2" s="1"/>
  <c r="A1153" i="2"/>
  <c r="C1143" i="2"/>
  <c r="D1143" i="2" s="1"/>
  <c r="F1143" i="2" s="1"/>
  <c r="C856" i="2"/>
  <c r="D856" i="2" s="1"/>
  <c r="F856" i="2" s="1"/>
  <c r="A906" i="2"/>
  <c r="A1021" i="2"/>
  <c r="A1309" i="2" s="1"/>
  <c r="A1597" i="2" s="1"/>
  <c r="A1885" i="2" s="1"/>
  <c r="C733" i="2"/>
  <c r="D733" i="2" s="1"/>
  <c r="F733" i="2" s="1"/>
  <c r="C1161" i="2"/>
  <c r="D1161" i="2" s="1"/>
  <c r="F1161" i="2" s="1"/>
  <c r="C491" i="2"/>
  <c r="D491" i="2" s="1"/>
  <c r="F491" i="2" s="1"/>
  <c r="A1125" i="2"/>
  <c r="A1413" i="2" s="1"/>
  <c r="A1030" i="2"/>
  <c r="C678" i="2"/>
  <c r="D678" i="2" s="1"/>
  <c r="F678" i="2" s="1"/>
  <c r="C1319" i="2"/>
  <c r="D1319" i="2" s="1"/>
  <c r="F1319" i="2" s="1"/>
  <c r="C719" i="2"/>
  <c r="D719" i="2" s="1"/>
  <c r="F719" i="2" s="1"/>
  <c r="C764" i="2"/>
  <c r="D764" i="2" s="1"/>
  <c r="F764" i="2" s="1"/>
  <c r="A1126" i="2"/>
  <c r="C957" i="2"/>
  <c r="D957" i="2" s="1"/>
  <c r="F957" i="2" s="1"/>
  <c r="C1159" i="2"/>
  <c r="D1159" i="2" s="1"/>
  <c r="F1159" i="2" s="1"/>
  <c r="C752" i="2"/>
  <c r="D752" i="2" s="1"/>
  <c r="F752" i="2" s="1"/>
  <c r="C299" i="2"/>
  <c r="D299" i="2" s="1"/>
  <c r="F299" i="2" s="1"/>
  <c r="C469" i="2"/>
  <c r="D469" i="2" s="1"/>
  <c r="F469" i="2" s="1"/>
  <c r="C369" i="2"/>
  <c r="D369" i="2" s="1"/>
  <c r="F369" i="2" s="1"/>
  <c r="C714" i="2"/>
  <c r="D714" i="2" s="1"/>
  <c r="F714" i="2" s="1"/>
  <c r="A1061" i="2"/>
  <c r="C705" i="2"/>
  <c r="D705" i="2" s="1"/>
  <c r="F705" i="2" s="1"/>
  <c r="C549" i="2"/>
  <c r="D549" i="2" s="1"/>
  <c r="F549" i="2" s="1"/>
  <c r="A902" i="2"/>
  <c r="C1069" i="2"/>
  <c r="D1069" i="2" s="1"/>
  <c r="F1069" i="2" s="1"/>
  <c r="C604" i="2"/>
  <c r="D604" i="2" s="1"/>
  <c r="F604" i="2" s="1"/>
  <c r="A1437" i="2"/>
  <c r="C387" i="2"/>
  <c r="D387" i="2" s="1"/>
  <c r="F387" i="2" s="1"/>
  <c r="C451" i="2"/>
  <c r="D451" i="2" s="1"/>
  <c r="F451" i="2" s="1"/>
  <c r="C515" i="2"/>
  <c r="D515" i="2" s="1"/>
  <c r="F515" i="2" s="1"/>
  <c r="A878" i="2"/>
  <c r="C590" i="2"/>
  <c r="D590" i="2" s="1"/>
  <c r="A1263" i="2"/>
  <c r="A1551" i="2" s="1"/>
  <c r="A1839" i="2" s="1"/>
  <c r="C739" i="2"/>
  <c r="D739" i="2" s="1"/>
  <c r="F739" i="2" s="1"/>
  <c r="A1423" i="2"/>
  <c r="C799" i="2"/>
  <c r="D799" i="2" s="1"/>
  <c r="F799" i="2" s="1"/>
  <c r="C1103" i="2"/>
  <c r="D1103" i="2" s="1"/>
  <c r="F1103" i="2" s="1"/>
  <c r="A1093" i="2"/>
  <c r="A1381" i="2" s="1"/>
  <c r="C980" i="2"/>
  <c r="D980" i="2" s="1"/>
  <c r="F980" i="2" s="1"/>
  <c r="A961" i="2"/>
  <c r="C323" i="2"/>
  <c r="D323" i="2" s="1"/>
  <c r="F323" i="2" s="1"/>
  <c r="C771" i="2"/>
  <c r="D771" i="2" s="1"/>
  <c r="F771" i="2" s="1"/>
  <c r="C692" i="2"/>
  <c r="D692" i="2" s="1"/>
  <c r="F692" i="2" s="1"/>
  <c r="C873" i="2"/>
  <c r="D873" i="2" s="1"/>
  <c r="F873" i="2" s="1"/>
  <c r="A929" i="2"/>
  <c r="A1217" i="2" s="1"/>
  <c r="C669" i="2"/>
  <c r="D669" i="2" s="1"/>
  <c r="F669" i="2" s="1"/>
  <c r="F646" i="2"/>
  <c r="F673" i="2"/>
  <c r="F832" i="2"/>
  <c r="F1581" i="2"/>
  <c r="F805" i="2"/>
  <c r="A1281" i="2"/>
  <c r="C993" i="2"/>
  <c r="D993" i="2" s="1"/>
  <c r="F1149" i="2"/>
  <c r="A1533" i="2"/>
  <c r="C1245" i="2"/>
  <c r="D1245" i="2" s="1"/>
  <c r="F682" i="2"/>
  <c r="F810" i="2"/>
  <c r="F614" i="2"/>
  <c r="F742" i="2"/>
  <c r="F838" i="2"/>
  <c r="F1081" i="2"/>
  <c r="F618" i="2"/>
  <c r="F612" i="2"/>
  <c r="F674" i="2"/>
  <c r="F797" i="2"/>
  <c r="F626" i="2"/>
  <c r="F647" i="2"/>
  <c r="F836" i="2"/>
  <c r="F658" i="2"/>
  <c r="F809" i="2"/>
  <c r="F1129" i="2"/>
  <c r="F615" i="2"/>
  <c r="F852" i="2"/>
  <c r="F591" i="2"/>
  <c r="F861" i="2"/>
  <c r="F662" i="2"/>
  <c r="F841" i="2"/>
  <c r="F1097" i="2"/>
  <c r="C1575" i="2"/>
  <c r="D1575" i="2" s="1"/>
  <c r="F900" i="2"/>
  <c r="F1148" i="2"/>
  <c r="F1629" i="2"/>
  <c r="F302" i="2"/>
  <c r="F687" i="2"/>
  <c r="F775" i="2"/>
  <c r="A1025" i="2"/>
  <c r="A1313" i="2" s="1"/>
  <c r="A1601" i="2" s="1"/>
  <c r="F656" i="2"/>
  <c r="F480" i="2"/>
  <c r="F331" i="2"/>
  <c r="F395" i="2"/>
  <c r="F459" i="2"/>
  <c r="F523" i="2"/>
  <c r="F988" i="2"/>
  <c r="F349" i="2"/>
  <c r="F559" i="2"/>
  <c r="F790" i="2"/>
  <c r="F300" i="2"/>
  <c r="F504" i="2"/>
  <c r="F399" i="2"/>
  <c r="F420" i="2"/>
  <c r="F340" i="2"/>
  <c r="F568" i="2"/>
  <c r="F484" i="2"/>
  <c r="F516" i="2"/>
  <c r="F720" i="2"/>
  <c r="F393" i="2"/>
  <c r="F409" i="2"/>
  <c r="F722" i="2"/>
  <c r="F155" i="2"/>
  <c r="F477" i="2"/>
  <c r="F749" i="2"/>
  <c r="F78" i="2"/>
  <c r="F450" i="2"/>
  <c r="F514" i="2"/>
  <c r="F313" i="2"/>
  <c r="F274" i="2"/>
  <c r="F178" i="2"/>
  <c r="F101" i="2"/>
  <c r="F677" i="2"/>
  <c r="F828" i="2"/>
  <c r="F684" i="2"/>
  <c r="F777" i="2"/>
  <c r="F997" i="2"/>
  <c r="F788" i="2"/>
  <c r="F698" i="2"/>
  <c r="F642" i="2"/>
  <c r="F666" i="2"/>
  <c r="F694" i="2"/>
  <c r="F597" i="2"/>
  <c r="F693" i="2"/>
  <c r="F767" i="2"/>
  <c r="F606" i="2"/>
  <c r="F700" i="2"/>
  <c r="F1327" i="2"/>
  <c r="F1119" i="2"/>
  <c r="F668" i="2"/>
  <c r="F605" i="2"/>
  <c r="F717" i="2"/>
  <c r="F917" i="2"/>
  <c r="F750" i="2"/>
  <c r="F806" i="2"/>
  <c r="F607" i="2"/>
  <c r="F735" i="2"/>
  <c r="F808" i="2"/>
  <c r="F866" i="2"/>
  <c r="F746" i="2"/>
  <c r="C363" i="2"/>
  <c r="D363" i="2" s="1"/>
  <c r="F427" i="2"/>
  <c r="F1134" i="2"/>
  <c r="F704" i="2"/>
  <c r="F465" i="2"/>
  <c r="F92" i="2"/>
  <c r="F68" i="2"/>
  <c r="F100" i="2"/>
  <c r="F28" i="2"/>
  <c r="F67" i="2"/>
  <c r="F243" i="2"/>
  <c r="F373" i="2"/>
  <c r="F551" i="2"/>
  <c r="F206" i="2"/>
  <c r="F218" i="2"/>
  <c r="F74" i="2"/>
  <c r="F26" i="2"/>
  <c r="F234" i="2"/>
  <c r="F58" i="2"/>
  <c r="F384" i="2"/>
  <c r="F634" i="2"/>
  <c r="F783" i="2"/>
  <c r="F857" i="2"/>
  <c r="F690" i="2"/>
  <c r="C1146" i="2"/>
  <c r="D1146" i="2" s="1"/>
  <c r="A1438" i="2"/>
  <c r="C1615" i="2"/>
  <c r="D1615" i="2" s="1"/>
  <c r="F1092" i="2"/>
  <c r="F804" i="2"/>
  <c r="F1188" i="2"/>
  <c r="F756" i="2"/>
  <c r="F613" i="2"/>
  <c r="F661" i="2"/>
  <c r="F725" i="2"/>
  <c r="F1053" i="2"/>
  <c r="F1101" i="2"/>
  <c r="F927" i="2"/>
  <c r="F823" i="2"/>
  <c r="F296" i="2"/>
  <c r="A952" i="2"/>
  <c r="C952" i="2" s="1"/>
  <c r="D952" i="2" s="1"/>
  <c r="A1064" i="2"/>
  <c r="A1352" i="2" s="1"/>
  <c r="F585" i="2"/>
  <c r="F625" i="2"/>
  <c r="F721" i="2"/>
  <c r="F1113" i="2"/>
  <c r="F314" i="2"/>
  <c r="F754" i="2"/>
  <c r="F802" i="2"/>
  <c r="F571" i="2"/>
  <c r="F1135" i="2"/>
  <c r="F326" i="2"/>
  <c r="F454" i="2"/>
  <c r="F550" i="2"/>
  <c r="F364" i="2"/>
  <c r="F493" i="2"/>
  <c r="F431" i="2"/>
  <c r="F428" i="2"/>
  <c r="F298" i="2"/>
  <c r="F426" i="2"/>
  <c r="F554" i="2"/>
  <c r="F444" i="2"/>
  <c r="F729" i="2"/>
  <c r="F496" i="2"/>
  <c r="F680" i="2"/>
  <c r="F140" i="2"/>
  <c r="F319" i="2"/>
  <c r="F116" i="2"/>
  <c r="F439" i="2"/>
  <c r="F148" i="2"/>
  <c r="F425" i="2"/>
  <c r="F60" i="2"/>
  <c r="F83" i="2"/>
  <c r="F171" i="2"/>
  <c r="F251" i="2"/>
  <c r="F528" i="2"/>
  <c r="F365" i="2"/>
  <c r="C398" i="2"/>
  <c r="D398" i="2" s="1"/>
  <c r="F574" i="2"/>
  <c r="F538" i="2"/>
  <c r="F575" i="2"/>
  <c r="F89" i="2"/>
  <c r="F354" i="2"/>
  <c r="F65" i="2"/>
  <c r="F370" i="2"/>
  <c r="F266" i="2"/>
  <c r="F233" i="2"/>
  <c r="F122" i="2"/>
  <c r="F410" i="2"/>
  <c r="F109" i="2"/>
  <c r="F133" i="2"/>
  <c r="F189" i="2"/>
  <c r="F610" i="2"/>
  <c r="F814" i="2"/>
  <c r="F631" i="2"/>
  <c r="F1047" i="2"/>
  <c r="F1071" i="2"/>
  <c r="F672" i="2"/>
  <c r="F816" i="2"/>
  <c r="F602" i="2"/>
  <c r="F834" i="2"/>
  <c r="F307" i="2"/>
  <c r="F403" i="2"/>
  <c r="F975" i="2"/>
  <c r="F413" i="2"/>
  <c r="F452" i="2"/>
  <c r="F545" i="2"/>
  <c r="F372" i="2"/>
  <c r="F524" i="2"/>
  <c r="F743" i="2"/>
  <c r="F744" i="2"/>
  <c r="F156" i="2"/>
  <c r="F212" i="2"/>
  <c r="F712" i="2"/>
  <c r="F179" i="2"/>
  <c r="F84" i="2"/>
  <c r="F565" i="2"/>
  <c r="F397" i="2"/>
  <c r="F309" i="2"/>
  <c r="F357" i="2"/>
  <c r="F110" i="2"/>
  <c r="F570" i="2"/>
  <c r="F282" i="2"/>
  <c r="F322" i="2"/>
  <c r="F114" i="2"/>
  <c r="F400" i="2"/>
  <c r="F447" i="2"/>
  <c r="F53" i="2"/>
  <c r="F583" i="2"/>
  <c r="F908" i="2"/>
  <c r="F766" i="2"/>
  <c r="F1142" i="2"/>
  <c r="F703" i="2"/>
  <c r="F616" i="2"/>
  <c r="F784" i="2"/>
  <c r="F864" i="2"/>
  <c r="F305" i="2"/>
  <c r="F339" i="2"/>
  <c r="F371" i="2"/>
  <c r="F435" i="2"/>
  <c r="F467" i="2"/>
  <c r="F499" i="2"/>
  <c r="F531" i="2"/>
  <c r="F887" i="2"/>
  <c r="F325" i="2"/>
  <c r="F388" i="2"/>
  <c r="F335" i="2"/>
  <c r="F460" i="2"/>
  <c r="F492" i="2"/>
  <c r="F556" i="2"/>
  <c r="F576" i="2"/>
  <c r="F172" i="2"/>
  <c r="F336" i="2"/>
  <c r="F503" i="2"/>
  <c r="F441" i="2"/>
  <c r="F108" i="2"/>
  <c r="F91" i="2"/>
  <c r="F259" i="2"/>
  <c r="F293" i="2"/>
  <c r="F414" i="2"/>
  <c r="F432" i="2"/>
  <c r="F560" i="2"/>
  <c r="F466" i="2"/>
  <c r="F815" i="2"/>
  <c r="F638" i="2"/>
  <c r="C781" i="2"/>
  <c r="D781" i="2" s="1"/>
  <c r="F706" i="2"/>
  <c r="C1271" i="2"/>
  <c r="D1271" i="2" s="1"/>
  <c r="C1293" i="2"/>
  <c r="D1293" i="2" s="1"/>
  <c r="F695" i="2"/>
  <c r="F292" i="2"/>
  <c r="F1268" i="2"/>
  <c r="F621" i="2"/>
  <c r="F789" i="2"/>
  <c r="F837" i="2"/>
  <c r="C1007" i="2"/>
  <c r="D1007" i="2" s="1"/>
  <c r="F726" i="2"/>
  <c r="F862" i="2"/>
  <c r="F1151" i="2"/>
  <c r="F639" i="2"/>
  <c r="F592" i="2"/>
  <c r="F624" i="2"/>
  <c r="F649" i="2"/>
  <c r="F697" i="2"/>
  <c r="F745" i="2"/>
  <c r="F801" i="2"/>
  <c r="F1417" i="2"/>
  <c r="F965" i="2"/>
  <c r="F770" i="2"/>
  <c r="C842" i="2"/>
  <c r="D842" i="2" s="1"/>
  <c r="C579" i="2"/>
  <c r="D579" i="2" s="1"/>
  <c r="F895" i="2"/>
  <c r="F304" i="2"/>
  <c r="F337" i="2"/>
  <c r="F358" i="2"/>
  <c r="F376" i="2"/>
  <c r="F412" i="2"/>
  <c r="F353" i="2"/>
  <c r="F488" i="2"/>
  <c r="F449" i="2"/>
  <c r="F511" i="2"/>
  <c r="F330" i="2"/>
  <c r="F1050" i="2"/>
  <c r="F408" i="2"/>
  <c r="F660" i="2"/>
  <c r="F297" i="2"/>
  <c r="F76" i="2"/>
  <c r="F348" i="2"/>
  <c r="F204" i="2"/>
  <c r="F377" i="2"/>
  <c r="F196" i="2"/>
  <c r="F520" i="2"/>
  <c r="F276" i="2"/>
  <c r="F456" i="2"/>
  <c r="F164" i="2"/>
  <c r="F19" i="2"/>
  <c r="F107" i="2"/>
  <c r="F187" i="2"/>
  <c r="F275" i="2"/>
  <c r="F132" i="2"/>
  <c r="F341" i="2"/>
  <c r="F501" i="2"/>
  <c r="F434" i="2"/>
  <c r="F421" i="2"/>
  <c r="F753" i="2"/>
  <c r="F581" i="2"/>
  <c r="F303" i="2"/>
  <c r="F328" i="2"/>
  <c r="F138" i="2"/>
  <c r="F423" i="2"/>
  <c r="F129" i="2"/>
  <c r="F463" i="2"/>
  <c r="F490" i="2"/>
  <c r="F170" i="2"/>
  <c r="F474" i="2"/>
  <c r="F69" i="2"/>
  <c r="F1100" i="2"/>
  <c r="F644" i="2"/>
  <c r="F822" i="2"/>
  <c r="F663" i="2"/>
  <c r="F1055" i="2"/>
  <c r="F792" i="2"/>
  <c r="F347" i="2"/>
  <c r="F411" i="2"/>
  <c r="F475" i="2"/>
  <c r="F539" i="2"/>
  <c r="F849" i="2"/>
  <c r="F901" i="2"/>
  <c r="F344" i="2"/>
  <c r="F461" i="2"/>
  <c r="F758" i="2"/>
  <c r="F424" i="2"/>
  <c r="F776" i="2"/>
  <c r="F696" i="2"/>
  <c r="F385" i="2"/>
  <c r="F468" i="2"/>
  <c r="F532" i="2"/>
  <c r="F360" i="2"/>
  <c r="F361" i="2"/>
  <c r="F392" i="2"/>
  <c r="F537" i="2"/>
  <c r="F489" i="2"/>
  <c r="F27" i="2"/>
  <c r="F195" i="2"/>
  <c r="F462" i="2"/>
  <c r="F153" i="2"/>
  <c r="F487" i="2"/>
  <c r="F193" i="2"/>
  <c r="F415" i="2"/>
  <c r="F221" i="2"/>
  <c r="F594" i="2"/>
  <c r="F630" i="2"/>
  <c r="F628" i="2"/>
  <c r="F685" i="2"/>
  <c r="F774" i="2"/>
  <c r="F1150" i="2"/>
  <c r="F711" i="2"/>
  <c r="F871" i="2"/>
  <c r="F791" i="2"/>
  <c r="F1128" i="2"/>
  <c r="F657" i="2"/>
  <c r="F730" i="2"/>
  <c r="F850" i="2"/>
  <c r="F315" i="2"/>
  <c r="F379" i="2"/>
  <c r="F443" i="2"/>
  <c r="F507" i="2"/>
  <c r="F964" i="2"/>
  <c r="F473" i="2"/>
  <c r="F664" i="2"/>
  <c r="F641" i="2"/>
  <c r="F737" i="2"/>
  <c r="F762" i="2"/>
  <c r="F577" i="2"/>
  <c r="F404" i="2"/>
  <c r="F500" i="2"/>
  <c r="F564" i="2"/>
  <c r="F124" i="2"/>
  <c r="F252" i="2"/>
  <c r="F244" i="2"/>
  <c r="F543" i="2"/>
  <c r="F220" i="2"/>
  <c r="F115" i="2"/>
  <c r="F283" i="2"/>
  <c r="F188" i="2"/>
  <c r="F359" i="2"/>
  <c r="F333" i="2"/>
  <c r="F561" i="2"/>
  <c r="F14" i="2"/>
  <c r="F142" i="2"/>
  <c r="F34" i="2"/>
  <c r="F9" i="2"/>
  <c r="F391" i="2"/>
  <c r="F186" i="2"/>
  <c r="F847" i="2"/>
  <c r="F845" i="2"/>
  <c r="C793" i="2"/>
  <c r="D793" i="2" s="1"/>
  <c r="F670" i="2"/>
  <c r="C650" i="2"/>
  <c r="D650" i="2" s="1"/>
  <c r="C929" i="2"/>
  <c r="D929" i="2" s="1"/>
  <c r="F1065" i="2"/>
  <c r="F1052" i="2"/>
  <c r="F709" i="2"/>
  <c r="F1391" i="2"/>
  <c r="F589" i="2"/>
  <c r="F840" i="2"/>
  <c r="F708" i="2"/>
  <c r="F1085" i="2"/>
  <c r="F1133" i="2"/>
  <c r="F734" i="2"/>
  <c r="F457" i="2"/>
  <c r="F1046" i="2"/>
  <c r="F671" i="2"/>
  <c r="F983" i="2"/>
  <c r="F600" i="2"/>
  <c r="F648" i="2"/>
  <c r="F688" i="2"/>
  <c r="F846" i="2"/>
  <c r="F601" i="2"/>
  <c r="F769" i="2"/>
  <c r="F1385" i="2"/>
  <c r="F1433" i="2"/>
  <c r="F778" i="2"/>
  <c r="F818" i="2"/>
  <c r="F547" i="2"/>
  <c r="F858" i="2"/>
  <c r="F924" i="2"/>
  <c r="F472" i="2"/>
  <c r="F390" i="2"/>
  <c r="F478" i="2"/>
  <c r="F464" i="2"/>
  <c r="F437" i="2"/>
  <c r="F367" i="2"/>
  <c r="F541" i="2"/>
  <c r="F536" i="2"/>
  <c r="F332" i="2"/>
  <c r="F362" i="2"/>
  <c r="F506" i="2"/>
  <c r="F389" i="2"/>
  <c r="F180" i="2"/>
  <c r="F375" i="2"/>
  <c r="F529" i="2"/>
  <c r="F632" i="2"/>
  <c r="F552" i="2"/>
  <c r="F633" i="2"/>
  <c r="C505" i="2"/>
  <c r="D505" i="2" s="1"/>
  <c r="F260" i="2"/>
  <c r="F43" i="2"/>
  <c r="F123" i="2"/>
  <c r="F211" i="2"/>
  <c r="F311" i="2"/>
  <c r="F236" i="2"/>
  <c r="F405" i="2"/>
  <c r="F306" i="2"/>
  <c r="C485" i="2"/>
  <c r="D485" i="2" s="1"/>
  <c r="F588" i="2"/>
  <c r="F429" i="2"/>
  <c r="F98" i="2"/>
  <c r="F73" i="2"/>
  <c r="F418" i="2"/>
  <c r="F10" i="2"/>
  <c r="F209" i="2"/>
  <c r="F177" i="2"/>
  <c r="F519" i="2"/>
  <c r="F66" i="2"/>
  <c r="F495" i="2"/>
  <c r="F226" i="2"/>
  <c r="F544" i="2"/>
  <c r="F213" i="2"/>
  <c r="F37" i="2"/>
  <c r="F295" i="2"/>
  <c r="F773" i="2"/>
  <c r="F831" i="2"/>
  <c r="F803" i="2"/>
  <c r="F863" i="2"/>
  <c r="F796" i="2"/>
  <c r="F294" i="2"/>
  <c r="F798" i="2"/>
  <c r="F512" i="2"/>
  <c r="F727" i="2"/>
  <c r="F854" i="2"/>
  <c r="F800" i="2"/>
  <c r="F609" i="2"/>
  <c r="F713" i="2"/>
  <c r="F738" i="2"/>
  <c r="F935" i="2"/>
  <c r="F740" i="2"/>
  <c r="F824" i="2"/>
  <c r="F316" i="2"/>
  <c r="F508" i="2"/>
  <c r="F572" i="2"/>
  <c r="F228" i="2"/>
  <c r="F617" i="2"/>
  <c r="F760" i="2"/>
  <c r="F567" i="2"/>
  <c r="F324" i="2"/>
  <c r="F312" i="2"/>
  <c r="F51" i="2"/>
  <c r="F131" i="2"/>
  <c r="F219" i="2"/>
  <c r="F284" i="2"/>
  <c r="F352" i="2"/>
  <c r="F327" i="2"/>
  <c r="F329" i="2"/>
  <c r="F509" i="2"/>
  <c r="F732" i="2"/>
  <c r="F46" i="2"/>
  <c r="F174" i="2"/>
  <c r="F161" i="2"/>
  <c r="F137" i="2"/>
  <c r="F455" i="2"/>
  <c r="F25" i="2"/>
  <c r="F241" i="2"/>
  <c r="F402" i="2"/>
  <c r="F210" i="2"/>
  <c r="F546" i="2"/>
  <c r="F258" i="2"/>
  <c r="F245" i="2"/>
  <c r="F117" i="2"/>
  <c r="F85" i="2"/>
  <c r="F765" i="2"/>
  <c r="F772" i="2"/>
  <c r="F636" i="2"/>
  <c r="F596" i="2"/>
  <c r="F830" i="2"/>
  <c r="F903" i="2"/>
  <c r="F848" i="2"/>
  <c r="F665" i="2"/>
  <c r="C1058" i="2"/>
  <c r="D1058" i="2" s="1"/>
  <c r="F355" i="2"/>
  <c r="F419" i="2"/>
  <c r="F483" i="2"/>
  <c r="F972" i="2"/>
  <c r="F527" i="2"/>
  <c r="F525" i="2"/>
  <c r="F497" i="2"/>
  <c r="F356" i="2"/>
  <c r="F308" i="2"/>
  <c r="F436" i="2"/>
  <c r="F476" i="2"/>
  <c r="F540" i="2"/>
  <c r="F416" i="2"/>
  <c r="F20" i="2"/>
  <c r="F12" i="2"/>
  <c r="F553" i="2"/>
  <c r="F130" i="2"/>
  <c r="F590" i="2"/>
  <c r="F620" i="2"/>
  <c r="F751" i="2"/>
  <c r="F813" i="2"/>
  <c r="F702" i="2"/>
  <c r="F686" i="2"/>
  <c r="F825" i="2"/>
  <c r="C710" i="2"/>
  <c r="D710" i="2" s="1"/>
  <c r="F676" i="2"/>
  <c r="F1145" i="2"/>
  <c r="C1295" i="2"/>
  <c r="D1295" i="2" s="1"/>
  <c r="F629" i="2"/>
  <c r="F759" i="2"/>
  <c r="F821" i="2"/>
  <c r="F839" i="2"/>
  <c r="F652" i="2"/>
  <c r="F1140" i="2"/>
  <c r="F645" i="2"/>
  <c r="F741" i="2"/>
  <c r="F853" i="2"/>
  <c r="F860" i="2"/>
  <c r="F521" i="2"/>
  <c r="F599" i="2"/>
  <c r="F679" i="2"/>
  <c r="F807" i="2"/>
  <c r="F320" i="2"/>
  <c r="F768" i="2"/>
  <c r="F855" i="2"/>
  <c r="F1353" i="2"/>
  <c r="F817" i="2"/>
  <c r="F865" i="2"/>
  <c r="F786" i="2"/>
  <c r="F826" i="2"/>
  <c r="F1154" i="2"/>
  <c r="F563" i="2"/>
  <c r="F1039" i="2"/>
  <c r="F951" i="2"/>
  <c r="F1005" i="2"/>
  <c r="F310" i="2"/>
  <c r="F422" i="2"/>
  <c r="F502" i="2"/>
  <c r="F785" i="2"/>
  <c r="F417" i="2"/>
  <c r="F573" i="2"/>
  <c r="F381" i="2"/>
  <c r="F380" i="2"/>
  <c r="F394" i="2"/>
  <c r="F522" i="2"/>
  <c r="F557" i="2"/>
  <c r="F396" i="2"/>
  <c r="F433" i="2"/>
  <c r="F268" i="2"/>
  <c r="F681" i="2"/>
  <c r="F36" i="2"/>
  <c r="F351" i="2"/>
  <c r="F44" i="2"/>
  <c r="F368" i="2"/>
  <c r="F569" i="2"/>
  <c r="F479" i="2"/>
  <c r="F59" i="2"/>
  <c r="F147" i="2"/>
  <c r="F235" i="2"/>
  <c r="F383" i="2"/>
  <c r="F716" i="2"/>
  <c r="F448" i="2"/>
  <c r="F343" i="2"/>
  <c r="F346" i="2"/>
  <c r="F533" i="2"/>
  <c r="F194" i="2"/>
  <c r="F482" i="2"/>
  <c r="F50" i="2"/>
  <c r="F273" i="2"/>
  <c r="F378" i="2"/>
  <c r="F242" i="2"/>
  <c r="F265" i="2"/>
  <c r="F154" i="2"/>
  <c r="F290" i="2"/>
  <c r="F513" i="2"/>
  <c r="F277" i="2"/>
  <c r="F173" i="2"/>
  <c r="C728" i="2"/>
  <c r="D728" i="2" s="1"/>
  <c r="A1016" i="2"/>
  <c r="A1304" i="2" s="1"/>
  <c r="C787" i="2"/>
  <c r="D787" i="2" s="1"/>
  <c r="C1279" i="2"/>
  <c r="D1279" i="2" s="1"/>
  <c r="C1567" i="2"/>
  <c r="D1567" i="2" s="1"/>
  <c r="A1112" i="2"/>
  <c r="C1112" i="2" s="1"/>
  <c r="D1112" i="2" s="1"/>
  <c r="C794" i="2"/>
  <c r="D794" i="2" s="1"/>
  <c r="C1189" i="2"/>
  <c r="D1189" i="2" s="1"/>
  <c r="A890" i="2"/>
  <c r="A1178" i="2" s="1"/>
  <c r="C1335" i="2"/>
  <c r="D1335" i="2" s="1"/>
  <c r="C1277" i="2"/>
  <c r="D1277" i="2" s="1"/>
  <c r="C598" i="2"/>
  <c r="D598" i="2" s="1"/>
  <c r="C991" i="2"/>
  <c r="D991" i="2" s="1"/>
  <c r="C1122" i="2"/>
  <c r="D1122" i="2" s="1"/>
  <c r="C829" i="2"/>
  <c r="D829" i="2" s="1"/>
  <c r="A1476" i="2"/>
  <c r="A1078" i="2"/>
  <c r="A1366" i="2" s="1"/>
  <c r="C1366" i="2" s="1"/>
  <c r="D1366" i="2" s="1"/>
  <c r="A689" i="2"/>
  <c r="C401" i="2"/>
  <c r="D401" i="2" s="1"/>
  <c r="C757" i="2"/>
  <c r="D757" i="2" s="1"/>
  <c r="C1117" i="2"/>
  <c r="D1117" i="2" s="1"/>
  <c r="C440" i="2"/>
  <c r="D440" i="2" s="1"/>
  <c r="C1631" i="2"/>
  <c r="D1631" i="2" s="1"/>
  <c r="C1063" i="2"/>
  <c r="D1063" i="2" s="1"/>
  <c r="C920" i="2"/>
  <c r="D920" i="2" s="1"/>
  <c r="A1073" i="2"/>
  <c r="C1410" i="2"/>
  <c r="D1410" i="2" s="1"/>
  <c r="A718" i="2"/>
  <c r="C430" i="2"/>
  <c r="D430" i="2" s="1"/>
  <c r="A1917" i="2"/>
  <c r="C1917" i="2" s="1"/>
  <c r="D1917" i="2" s="1"/>
  <c r="C1583" i="2"/>
  <c r="D1583" i="2" s="1"/>
  <c r="D1156" i="2"/>
  <c r="A622" i="2"/>
  <c r="C334" i="2"/>
  <c r="D334" i="2" s="1"/>
  <c r="C1434" i="2"/>
  <c r="D1434" i="2" s="1"/>
  <c r="C1175" i="2"/>
  <c r="D1175" i="2" s="1"/>
  <c r="A654" i="2"/>
  <c r="C366" i="2"/>
  <c r="D366" i="2" s="1"/>
  <c r="A782" i="2"/>
  <c r="C494" i="2"/>
  <c r="D494" i="2" s="1"/>
  <c r="C867" i="2"/>
  <c r="D867" i="2" s="1"/>
  <c r="C1663" i="2"/>
  <c r="D1663" i="2" s="1"/>
  <c r="A1418" i="2"/>
  <c r="C1130" i="2"/>
  <c r="D1130" i="2" s="1"/>
  <c r="C1341" i="2"/>
  <c r="D1341" i="2" s="1"/>
  <c r="C1565" i="2"/>
  <c r="D1565" i="2" s="1"/>
  <c r="D868" i="2"/>
  <c r="C1111" i="2"/>
  <c r="D1111" i="2" s="1"/>
  <c r="C1074" i="2"/>
  <c r="D1074" i="2" s="1"/>
  <c r="C1183" i="2"/>
  <c r="D1183" i="2" s="1"/>
  <c r="C851" i="2"/>
  <c r="D851" i="2" s="1"/>
  <c r="C1114" i="2"/>
  <c r="D1114" i="2" s="1"/>
  <c r="C1623" i="2"/>
  <c r="D1623" i="2" s="1"/>
  <c r="C1090" i="2"/>
  <c r="D1090" i="2" s="1"/>
  <c r="C1679" i="2"/>
  <c r="D1679" i="2" s="1"/>
  <c r="C655" i="2"/>
  <c r="D655" i="2" s="1"/>
  <c r="C555" i="2"/>
  <c r="D555" i="2" s="1"/>
  <c r="C1337" i="2"/>
  <c r="D1337" i="2" s="1"/>
  <c r="C1375" i="2"/>
  <c r="D1375" i="2" s="1"/>
  <c r="C1054" i="2"/>
  <c r="D1054" i="2" s="1"/>
  <c r="C999" i="2"/>
  <c r="D999" i="2" s="1"/>
  <c r="C833" i="2"/>
  <c r="D833" i="2" s="1"/>
  <c r="C761" i="2"/>
  <c r="D761" i="2" s="1"/>
  <c r="C819" i="2"/>
  <c r="D819" i="2" s="1"/>
  <c r="C780" i="2"/>
  <c r="D780" i="2" s="1"/>
  <c r="C1919" i="2"/>
  <c r="D1919" i="2" s="1"/>
  <c r="C835" i="2"/>
  <c r="D835" i="2" s="1"/>
  <c r="C1343" i="2"/>
  <c r="D1343" i="2" s="1"/>
  <c r="C1541" i="2"/>
  <c r="D1541" i="2" s="1"/>
  <c r="C1641" i="2"/>
  <c r="D1641" i="2" s="1"/>
  <c r="A948" i="2"/>
  <c r="A1236" i="2" s="1"/>
  <c r="C1557" i="2"/>
  <c r="D1557" i="2" s="1"/>
  <c r="C1422" i="2"/>
  <c r="D1422" i="2" s="1"/>
  <c r="C1098" i="2"/>
  <c r="D1098" i="2" s="1"/>
  <c r="C1049" i="2"/>
  <c r="D1049" i="2" s="1"/>
  <c r="C1118" i="2"/>
  <c r="D1118" i="2" s="1"/>
  <c r="C885" i="2"/>
  <c r="D885" i="2" s="1"/>
  <c r="C1269" i="2"/>
  <c r="D1269" i="2" s="1"/>
  <c r="C1086" i="2"/>
  <c r="D1086" i="2" s="1"/>
  <c r="C586" i="2"/>
  <c r="D586" i="2" s="1"/>
  <c r="C1066" i="2"/>
  <c r="D1066" i="2" s="1"/>
  <c r="C812" i="2"/>
  <c r="D812" i="2" s="1"/>
  <c r="C1253" i="2"/>
  <c r="D1253" i="2" s="1"/>
  <c r="C1673" i="2"/>
  <c r="D1673" i="2" s="1"/>
  <c r="C748" i="2"/>
  <c r="D748" i="2" s="1"/>
  <c r="C623" i="2"/>
  <c r="D623" i="2" s="1"/>
  <c r="C1095" i="2"/>
  <c r="D1095" i="2" s="1"/>
  <c r="A1625" i="2"/>
  <c r="A1338" i="2"/>
  <c r="C736" i="2"/>
  <c r="D736" i="2" s="1"/>
  <c r="C844" i="2"/>
  <c r="D844" i="2" s="1"/>
  <c r="C893" i="2"/>
  <c r="D893" i="2" s="1"/>
  <c r="C1855" i="2"/>
  <c r="D1855" i="2" s="1"/>
  <c r="C859" i="2"/>
  <c r="D859" i="2" s="1"/>
  <c r="C640" i="2"/>
  <c r="D640" i="2" s="1"/>
  <c r="C755" i="2"/>
  <c r="D755" i="2" s="1"/>
  <c r="C877" i="2"/>
  <c r="D877" i="2" s="1"/>
  <c r="C1287" i="2"/>
  <c r="D1287" i="2" s="1"/>
  <c r="C1082" i="2"/>
  <c r="D1082" i="2" s="1"/>
  <c r="C1430" i="2"/>
  <c r="D1430" i="2" s="1"/>
  <c r="C1428" i="2"/>
  <c r="D1428" i="2" s="1"/>
  <c r="C950" i="2"/>
  <c r="D950" i="2" s="1"/>
  <c r="A1238" i="2"/>
  <c r="C1388" i="2"/>
  <c r="D1388" i="2" s="1"/>
  <c r="A1676" i="2"/>
  <c r="C1967" i="2"/>
  <c r="D1967" i="2" s="1"/>
  <c r="C1324" i="2"/>
  <c r="D1324" i="2" s="1"/>
  <c r="B1612" i="2"/>
  <c r="A1180" i="2"/>
  <c r="C892" i="2"/>
  <c r="D892" i="2" s="1"/>
  <c r="A1228" i="2"/>
  <c r="C940" i="2"/>
  <c r="D940" i="2" s="1"/>
  <c r="A1284" i="2"/>
  <c r="C996" i="2"/>
  <c r="D996" i="2" s="1"/>
  <c r="A1755" i="2"/>
  <c r="C921" i="2"/>
  <c r="D921" i="2" s="1"/>
  <c r="A1209" i="2"/>
  <c r="B1878" i="2"/>
  <c r="B1942" i="2"/>
  <c r="C1022" i="2"/>
  <c r="D1022" i="2" s="1"/>
  <c r="A1310" i="2"/>
  <c r="C943" i="2"/>
  <c r="D943" i="2" s="1"/>
  <c r="B1231" i="2"/>
  <c r="C1031" i="2"/>
  <c r="D1031" i="2" s="1"/>
  <c r="C1199" i="2"/>
  <c r="D1199" i="2" s="1"/>
  <c r="A1487" i="2"/>
  <c r="C1255" i="2"/>
  <c r="D1255" i="2" s="1"/>
  <c r="A1543" i="2"/>
  <c r="C1079" i="2"/>
  <c r="D1079" i="2" s="1"/>
  <c r="A1367" i="2"/>
  <c r="C1407" i="2"/>
  <c r="D1407" i="2" s="1"/>
  <c r="C1032" i="2"/>
  <c r="D1032" i="2" s="1"/>
  <c r="A1320" i="2"/>
  <c r="C584" i="2"/>
  <c r="D584" i="2" s="1"/>
  <c r="A872" i="2"/>
  <c r="C1080" i="2"/>
  <c r="D1080" i="2" s="1"/>
  <c r="A1368" i="2"/>
  <c r="C1152" i="2"/>
  <c r="D1152" i="2" s="1"/>
  <c r="A1440" i="2"/>
  <c r="C1449" i="2"/>
  <c r="D1449" i="2" s="1"/>
  <c r="A1737" i="2"/>
  <c r="C913" i="2"/>
  <c r="D913" i="2" s="1"/>
  <c r="A1201" i="2"/>
  <c r="A1249" i="2"/>
  <c r="C961" i="2"/>
  <c r="D961" i="2" s="1"/>
  <c r="C1057" i="2"/>
  <c r="D1057" i="2" s="1"/>
  <c r="A1345" i="2"/>
  <c r="C1089" i="2"/>
  <c r="D1089" i="2" s="1"/>
  <c r="A1377" i="2"/>
  <c r="C1121" i="2"/>
  <c r="D1121" i="2" s="1"/>
  <c r="A1409" i="2"/>
  <c r="C1042" i="2"/>
  <c r="D1042" i="2" s="1"/>
  <c r="A1330" i="2"/>
  <c r="C1690" i="2"/>
  <c r="D1690" i="2" s="1"/>
  <c r="A1978" i="2"/>
  <c r="A1604" i="2"/>
  <c r="C1316" i="2"/>
  <c r="D1316" i="2" s="1"/>
  <c r="C1051" i="2"/>
  <c r="D1051" i="2" s="1"/>
  <c r="A1339" i="2"/>
  <c r="A1947" i="2"/>
  <c r="A1979" i="2"/>
  <c r="C1463" i="2"/>
  <c r="D1463" i="2" s="1"/>
  <c r="A1751" i="2"/>
  <c r="C1730" i="2"/>
  <c r="D1730" i="2" s="1"/>
  <c r="B2018" i="2"/>
  <c r="A1907" i="2"/>
  <c r="C1710" i="2"/>
  <c r="D1710" i="2" s="1"/>
  <c r="B1998" i="2"/>
  <c r="C1213" i="2"/>
  <c r="D1213" i="2" s="1"/>
  <c r="A1501" i="2"/>
  <c r="C926" i="2"/>
  <c r="D926" i="2" s="1"/>
  <c r="A1214" i="2"/>
  <c r="C970" i="2"/>
  <c r="D970" i="2" s="1"/>
  <c r="A1258" i="2"/>
  <c r="C974" i="2"/>
  <c r="D974" i="2" s="1"/>
  <c r="A1262" i="2"/>
  <c r="C954" i="2"/>
  <c r="D954" i="2" s="1"/>
  <c r="A1242" i="2"/>
  <c r="C1438" i="2"/>
  <c r="D1438" i="2" s="1"/>
  <c r="A1726" i="2"/>
  <c r="C1109" i="2"/>
  <c r="D1109" i="2" s="1"/>
  <c r="A1397" i="2"/>
  <c r="C1060" i="2"/>
  <c r="D1060" i="2" s="1"/>
  <c r="A1348" i="2"/>
  <c r="C1108" i="2"/>
  <c r="D1108" i="2" s="1"/>
  <c r="A1396" i="2"/>
  <c r="C1325" i="2"/>
  <c r="D1325" i="2" s="1"/>
  <c r="A1613" i="2"/>
  <c r="C1077" i="2"/>
  <c r="D1077" i="2" s="1"/>
  <c r="A1365" i="2"/>
  <c r="C1125" i="2"/>
  <c r="D1125" i="2" s="1"/>
  <c r="C1062" i="2"/>
  <c r="D1062" i="2" s="1"/>
  <c r="A1350" i="2"/>
  <c r="C1094" i="2"/>
  <c r="D1094" i="2" s="1"/>
  <c r="A1382" i="2"/>
  <c r="C981" i="2"/>
  <c r="D981" i="2" s="1"/>
  <c r="A1622" i="2"/>
  <c r="C1127" i="2"/>
  <c r="D1127" i="2" s="1"/>
  <c r="C911" i="2"/>
  <c r="D911" i="2" s="1"/>
  <c r="C967" i="2"/>
  <c r="D967" i="2" s="1"/>
  <c r="C1871" i="2"/>
  <c r="D1871" i="2" s="1"/>
  <c r="C1695" i="2"/>
  <c r="D1695" i="2" s="1"/>
  <c r="A1983" i="2"/>
  <c r="C945" i="2"/>
  <c r="D945" i="2" s="1"/>
  <c r="C1001" i="2"/>
  <c r="D1001" i="2" s="1"/>
  <c r="A1289" i="2"/>
  <c r="A1164" i="2"/>
  <c r="C876" i="2"/>
  <c r="D876" i="2" s="1"/>
  <c r="C1354" i="2"/>
  <c r="D1354" i="2" s="1"/>
  <c r="B1642" i="2"/>
  <c r="C1386" i="2"/>
  <c r="D1386" i="2" s="1"/>
  <c r="B1674" i="2"/>
  <c r="C1018" i="2"/>
  <c r="D1018" i="2" s="1"/>
  <c r="A1306" i="2"/>
  <c r="C1698" i="2"/>
  <c r="D1698" i="2" s="1"/>
  <c r="A1986" i="2"/>
  <c r="C1028" i="2"/>
  <c r="D1028" i="2" s="1"/>
  <c r="C603" i="2"/>
  <c r="D603" i="2" s="1"/>
  <c r="B891" i="2"/>
  <c r="C635" i="2"/>
  <c r="D635" i="2" s="1"/>
  <c r="B923" i="2"/>
  <c r="C667" i="2"/>
  <c r="D667" i="2" s="1"/>
  <c r="B955" i="2"/>
  <c r="C699" i="2"/>
  <c r="D699" i="2" s="1"/>
  <c r="B987" i="2"/>
  <c r="C731" i="2"/>
  <c r="D731" i="2" s="1"/>
  <c r="B1019" i="2"/>
  <c r="C1083" i="2"/>
  <c r="D1083" i="2" s="1"/>
  <c r="B1371" i="2"/>
  <c r="C1115" i="2"/>
  <c r="D1115" i="2" s="1"/>
  <c r="B1403" i="2"/>
  <c r="A1835" i="2"/>
  <c r="A1875" i="2"/>
  <c r="C763" i="2"/>
  <c r="D763" i="2" s="1"/>
  <c r="C795" i="2"/>
  <c r="D795" i="2" s="1"/>
  <c r="C827" i="2"/>
  <c r="D827" i="2" s="1"/>
  <c r="C1239" i="2"/>
  <c r="D1239" i="2" s="1"/>
  <c r="A1527" i="2"/>
  <c r="C1033" i="2"/>
  <c r="D1033" i="2" s="1"/>
  <c r="C1442" i="2"/>
  <c r="D1442" i="2" s="1"/>
  <c r="C1260" i="2"/>
  <c r="D1260" i="2" s="1"/>
  <c r="A1548" i="2"/>
  <c r="C1029" i="2"/>
  <c r="D1029" i="2" s="1"/>
  <c r="C925" i="2"/>
  <c r="D925" i="2" s="1"/>
  <c r="C934" i="2"/>
  <c r="D934" i="2" s="1"/>
  <c r="A1222" i="2"/>
  <c r="C914" i="2"/>
  <c r="D914" i="2" s="1"/>
  <c r="A1202" i="2"/>
  <c r="C918" i="2"/>
  <c r="D918" i="2" s="1"/>
  <c r="A1206" i="2"/>
  <c r="C922" i="2"/>
  <c r="D922" i="2" s="1"/>
  <c r="A1210" i="2"/>
  <c r="C938" i="2"/>
  <c r="D938" i="2" s="1"/>
  <c r="A1226" i="2"/>
  <c r="C1340" i="2"/>
  <c r="D1340" i="2" s="1"/>
  <c r="A1628" i="2"/>
  <c r="A1703" i="2"/>
  <c r="C1415" i="2"/>
  <c r="D1415" i="2" s="1"/>
  <c r="C1911" i="2"/>
  <c r="D1911" i="2" s="1"/>
  <c r="C948" i="2"/>
  <c r="D948" i="2" s="1"/>
  <c r="C1012" i="2"/>
  <c r="D1012" i="2" s="1"/>
  <c r="A1300" i="2"/>
  <c r="B1774" i="2"/>
  <c r="B1862" i="2"/>
  <c r="C1037" i="2"/>
  <c r="D1037" i="2" s="1"/>
  <c r="C1205" i="2"/>
  <c r="D1205" i="2" s="1"/>
  <c r="A1493" i="2"/>
  <c r="C989" i="2"/>
  <c r="D989" i="2" s="1"/>
  <c r="B1742" i="2"/>
  <c r="B1782" i="2"/>
  <c r="B1894" i="2"/>
  <c r="C1030" i="2"/>
  <c r="D1030" i="2" s="1"/>
  <c r="A1318" i="2"/>
  <c r="A1280" i="2"/>
  <c r="C992" i="2"/>
  <c r="D992" i="2" s="1"/>
  <c r="A1783" i="2"/>
  <c r="A1847" i="2"/>
  <c r="C1559" i="2"/>
  <c r="D1559" i="2" s="1"/>
  <c r="A1711" i="2"/>
  <c r="C1423" i="2"/>
  <c r="D1423" i="2" s="1"/>
  <c r="C1405" i="2"/>
  <c r="D1405" i="2" s="1"/>
  <c r="A1693" i="2"/>
  <c r="A1168" i="2"/>
  <c r="C880" i="2"/>
  <c r="D880" i="2" s="1"/>
  <c r="A1200" i="2"/>
  <c r="C912" i="2"/>
  <c r="D912" i="2" s="1"/>
  <c r="A1248" i="2"/>
  <c r="C960" i="2"/>
  <c r="D960" i="2" s="1"/>
  <c r="C1056" i="2"/>
  <c r="D1056" i="2" s="1"/>
  <c r="A1344" i="2"/>
  <c r="C1088" i="2"/>
  <c r="D1088" i="2" s="1"/>
  <c r="A1376" i="2"/>
  <c r="A1704" i="2"/>
  <c r="C1416" i="2"/>
  <c r="D1416" i="2" s="1"/>
  <c r="C937" i="2"/>
  <c r="D937" i="2" s="1"/>
  <c r="A1225" i="2"/>
  <c r="C1297" i="2"/>
  <c r="D1297" i="2" s="1"/>
  <c r="A1585" i="2"/>
  <c r="C1705" i="2"/>
  <c r="D1705" i="2" s="1"/>
  <c r="A1993" i="2"/>
  <c r="C1346" i="2"/>
  <c r="D1346" i="2" s="1"/>
  <c r="A1634" i="2"/>
  <c r="A1216" i="2"/>
  <c r="C928" i="2"/>
  <c r="D928" i="2" s="1"/>
  <c r="A1611" i="2"/>
  <c r="C1347" i="2"/>
  <c r="D1347" i="2" s="1"/>
  <c r="A1635" i="2"/>
  <c r="A1955" i="2"/>
  <c r="C1427" i="2"/>
  <c r="D1427" i="2" s="1"/>
  <c r="A1715" i="2"/>
  <c r="C1839" i="2"/>
  <c r="D1839" i="2" s="1"/>
  <c r="A1987" i="2"/>
  <c r="C1221" i="2"/>
  <c r="D1221" i="2" s="1"/>
  <c r="A1509" i="2"/>
  <c r="C958" i="2"/>
  <c r="D958" i="2" s="1"/>
  <c r="A1246" i="2"/>
  <c r="C1061" i="2"/>
  <c r="D1061" i="2" s="1"/>
  <c r="A1349" i="2"/>
  <c r="C1207" i="2"/>
  <c r="D1207" i="2" s="1"/>
  <c r="B1495" i="2"/>
  <c r="B1783" i="2" s="1"/>
  <c r="C1068" i="2"/>
  <c r="D1068" i="2" s="1"/>
  <c r="A1356" i="2"/>
  <c r="C1116" i="2"/>
  <c r="D1116" i="2" s="1"/>
  <c r="A1404" i="2"/>
  <c r="C1453" i="2"/>
  <c r="D1453" i="2" s="1"/>
  <c r="A1741" i="2"/>
  <c r="C1229" i="2"/>
  <c r="D1229" i="2" s="1"/>
  <c r="A1517" i="2"/>
  <c r="C1317" i="2"/>
  <c r="D1317" i="2" s="1"/>
  <c r="A1605" i="2"/>
  <c r="C1373" i="2"/>
  <c r="D1373" i="2" s="1"/>
  <c r="A1661" i="2"/>
  <c r="C1421" i="2"/>
  <c r="D1421" i="2" s="1"/>
  <c r="A1709" i="2"/>
  <c r="C582" i="2"/>
  <c r="D582" i="2" s="1"/>
  <c r="A870" i="2"/>
  <c r="C1390" i="2"/>
  <c r="D1390" i="2" s="1"/>
  <c r="A1678" i="2"/>
  <c r="A1966" i="2" s="1"/>
  <c r="C1131" i="2"/>
  <c r="D1131" i="2" s="1"/>
  <c r="B1419" i="2"/>
  <c r="C1010" i="2"/>
  <c r="D1010" i="2" s="1"/>
  <c r="A1298" i="2"/>
  <c r="C919" i="2"/>
  <c r="D919" i="2" s="1"/>
  <c r="A1264" i="2"/>
  <c r="C976" i="2"/>
  <c r="D976" i="2" s="1"/>
  <c r="C905" i="2"/>
  <c r="D905" i="2" s="1"/>
  <c r="A1193" i="2"/>
  <c r="C593" i="2"/>
  <c r="D593" i="2" s="1"/>
  <c r="A881" i="2"/>
  <c r="C1362" i="2"/>
  <c r="D1362" i="2" s="1"/>
  <c r="B1650" i="2"/>
  <c r="C1722" i="2"/>
  <c r="D1722" i="2" s="1"/>
  <c r="B2010" i="2"/>
  <c r="C2010" i="2" s="1"/>
  <c r="D2010" i="2" s="1"/>
  <c r="C1026" i="2"/>
  <c r="D1026" i="2" s="1"/>
  <c r="A1314" i="2"/>
  <c r="A1256" i="2"/>
  <c r="C968" i="2"/>
  <c r="D968" i="2" s="1"/>
  <c r="C611" i="2"/>
  <c r="D611" i="2" s="1"/>
  <c r="B899" i="2"/>
  <c r="C643" i="2"/>
  <c r="D643" i="2" s="1"/>
  <c r="B931" i="2"/>
  <c r="C675" i="2"/>
  <c r="D675" i="2" s="1"/>
  <c r="B963" i="2"/>
  <c r="C707" i="2"/>
  <c r="D707" i="2" s="1"/>
  <c r="B995" i="2"/>
  <c r="C1027" i="2"/>
  <c r="D1027" i="2" s="1"/>
  <c r="B1315" i="2"/>
  <c r="C1379" i="2"/>
  <c r="D1379" i="2" s="1"/>
  <c r="B1667" i="2"/>
  <c r="B1955" i="2" s="1"/>
  <c r="A1883" i="2"/>
  <c r="C1059" i="2"/>
  <c r="D1059" i="2" s="1"/>
  <c r="C1091" i="2"/>
  <c r="D1091" i="2" s="1"/>
  <c r="C1139" i="2"/>
  <c r="D1139" i="2" s="1"/>
  <c r="C1471" i="2"/>
  <c r="D1471" i="2" s="1"/>
  <c r="A1759" i="2"/>
  <c r="C1123" i="2"/>
  <c r="D1123" i="2" s="1"/>
  <c r="C1126" i="2"/>
  <c r="D1126" i="2" s="1"/>
  <c r="A1414" i="2"/>
  <c r="C1276" i="2"/>
  <c r="D1276" i="2" s="1"/>
  <c r="A1564" i="2"/>
  <c r="C1045" i="2"/>
  <c r="D1045" i="2" s="1"/>
  <c r="C933" i="2"/>
  <c r="D933" i="2" s="1"/>
  <c r="C946" i="2"/>
  <c r="D946" i="2" s="1"/>
  <c r="A1234" i="2"/>
  <c r="C962" i="2"/>
  <c r="D962" i="2" s="1"/>
  <c r="A1250" i="2"/>
  <c r="C994" i="2"/>
  <c r="D994" i="2" s="1"/>
  <c r="A1282" i="2"/>
  <c r="C874" i="2"/>
  <c r="D874" i="2" s="1"/>
  <c r="B1162" i="2"/>
  <c r="C886" i="2"/>
  <c r="D886" i="2" s="1"/>
  <c r="A1174" i="2"/>
  <c r="C998" i="2"/>
  <c r="D998" i="2" s="1"/>
  <c r="A1286" i="2"/>
  <c r="B2008" i="2"/>
  <c r="C1217" i="2"/>
  <c r="D1217" i="2" s="1"/>
  <c r="A1505" i="2"/>
  <c r="C1013" i="2"/>
  <c r="D1013" i="2" s="1"/>
  <c r="B1301" i="2"/>
  <c r="C1716" i="2"/>
  <c r="D1716" i="2" s="1"/>
  <c r="B2004" i="2"/>
  <c r="C1008" i="2"/>
  <c r="D1008" i="2" s="1"/>
  <c r="A1296" i="2"/>
  <c r="C1165" i="2"/>
  <c r="D1165" i="2" s="1"/>
  <c r="C941" i="2"/>
  <c r="D941" i="2" s="1"/>
  <c r="C1342" i="2"/>
  <c r="D1342" i="2" s="1"/>
  <c r="B1630" i="2"/>
  <c r="C1439" i="2"/>
  <c r="D1439" i="2" s="1"/>
  <c r="A1727" i="2"/>
  <c r="C1305" i="2"/>
  <c r="D1305" i="2" s="1"/>
  <c r="A1593" i="2"/>
  <c r="C1015" i="2"/>
  <c r="D1015" i="2" s="1"/>
  <c r="B1303" i="2"/>
  <c r="C1951" i="2"/>
  <c r="D1951" i="2" s="1"/>
  <c r="C1447" i="2"/>
  <c r="D1447" i="2" s="1"/>
  <c r="A1735" i="2"/>
  <c r="C1215" i="2"/>
  <c r="D1215" i="2" s="1"/>
  <c r="A1503" i="2"/>
  <c r="A1639" i="2"/>
  <c r="C1351" i="2"/>
  <c r="D1351" i="2" s="1"/>
  <c r="A1671" i="2"/>
  <c r="C1383" i="2"/>
  <c r="D1383" i="2" s="1"/>
  <c r="A1176" i="2"/>
  <c r="C888" i="2"/>
  <c r="D888" i="2" s="1"/>
  <c r="A1224" i="2"/>
  <c r="C936" i="2"/>
  <c r="D936" i="2" s="1"/>
  <c r="C1064" i="2"/>
  <c r="D1064" i="2" s="1"/>
  <c r="A1384" i="2"/>
  <c r="C1096" i="2"/>
  <c r="D1096" i="2" s="1"/>
  <c r="C1136" i="2"/>
  <c r="D1136" i="2" s="1"/>
  <c r="A1424" i="2"/>
  <c r="A1272" i="2"/>
  <c r="C984" i="2"/>
  <c r="D984" i="2" s="1"/>
  <c r="A1177" i="2"/>
  <c r="C889" i="2"/>
  <c r="D889" i="2" s="1"/>
  <c r="C985" i="2"/>
  <c r="D985" i="2" s="1"/>
  <c r="A1273" i="2"/>
  <c r="C1321" i="2"/>
  <c r="D1321" i="2" s="1"/>
  <c r="A1609" i="2"/>
  <c r="C1105" i="2"/>
  <c r="D1105" i="2" s="1"/>
  <c r="A1393" i="2"/>
  <c r="C1721" i="2"/>
  <c r="D1721" i="2" s="1"/>
  <c r="A2009" i="2"/>
  <c r="A1795" i="2"/>
  <c r="A1355" i="2"/>
  <c r="A1643" i="2" s="1"/>
  <c r="C1067" i="2"/>
  <c r="D1067" i="2" s="1"/>
  <c r="A1963" i="2"/>
  <c r="A1723" i="2"/>
  <c r="C1223" i="2"/>
  <c r="D1223" i="2" s="1"/>
  <c r="A1511" i="2"/>
  <c r="C1903" i="2"/>
  <c r="D1903" i="2" s="1"/>
  <c r="C1137" i="2"/>
  <c r="D1137" i="2" s="1"/>
  <c r="A1425" i="2"/>
  <c r="A1995" i="2"/>
  <c r="C1477" i="2"/>
  <c r="D1477" i="2" s="1"/>
  <c r="A1765" i="2"/>
  <c r="C1533" i="2"/>
  <c r="D1533" i="2" s="1"/>
  <c r="A1821" i="2"/>
  <c r="C966" i="2"/>
  <c r="D966" i="2" s="1"/>
  <c r="A1254" i="2"/>
  <c r="C990" i="2"/>
  <c r="D990" i="2" s="1"/>
  <c r="A1278" i="2"/>
  <c r="C906" i="2"/>
  <c r="D906" i="2" s="1"/>
  <c r="A1194" i="2"/>
  <c r="C890" i="2"/>
  <c r="D890" i="2" s="1"/>
  <c r="C978" i="2"/>
  <c r="D978" i="2" s="1"/>
  <c r="A1266" i="2"/>
  <c r="C982" i="2"/>
  <c r="D982" i="2" s="1"/>
  <c r="A1270" i="2"/>
  <c r="C1380" i="2"/>
  <c r="D1380" i="2" s="1"/>
  <c r="A1668" i="2"/>
  <c r="C1357" i="2"/>
  <c r="D1357" i="2" s="1"/>
  <c r="A1645" i="2"/>
  <c r="D1444" i="2"/>
  <c r="B1732" i="2"/>
  <c r="C1196" i="2"/>
  <c r="D1196" i="2" s="1"/>
  <c r="A1484" i="2"/>
  <c r="A1244" i="2"/>
  <c r="C956" i="2"/>
  <c r="D956" i="2" s="1"/>
  <c r="C1036" i="2"/>
  <c r="D1036" i="2" s="1"/>
  <c r="A1364" i="2"/>
  <c r="C1076" i="2"/>
  <c r="D1076" i="2" s="1"/>
  <c r="C1124" i="2"/>
  <c r="D1124" i="2" s="1"/>
  <c r="A1412" i="2"/>
  <c r="C1208" i="2"/>
  <c r="D1208" i="2" s="1"/>
  <c r="A1496" i="2"/>
  <c r="C1173" i="2"/>
  <c r="D1173" i="2" s="1"/>
  <c r="A1461" i="2"/>
  <c r="C1237" i="2"/>
  <c r="D1237" i="2" s="1"/>
  <c r="A1525" i="2"/>
  <c r="C1333" i="2"/>
  <c r="D1333" i="2" s="1"/>
  <c r="A1621" i="2"/>
  <c r="C1141" i="2"/>
  <c r="D1141" i="2" s="1"/>
  <c r="A1429" i="2"/>
  <c r="C1411" i="2"/>
  <c r="D1411" i="2" s="1"/>
  <c r="B1699" i="2"/>
  <c r="B1987" i="2" s="1"/>
  <c r="A1288" i="2"/>
  <c r="C1000" i="2"/>
  <c r="D1000" i="2" s="1"/>
  <c r="C1038" i="2"/>
  <c r="D1038" i="2" s="1"/>
  <c r="A1326" i="2"/>
  <c r="C1110" i="2"/>
  <c r="D1110" i="2" s="1"/>
  <c r="A1398" i="2"/>
  <c r="B2016" i="2"/>
  <c r="A1232" i="2"/>
  <c r="C944" i="2"/>
  <c r="D944" i="2" s="1"/>
  <c r="C1016" i="2"/>
  <c r="D1016" i="2" s="1"/>
  <c r="C1041" i="2"/>
  <c r="D1041" i="2" s="1"/>
  <c r="C1233" i="2"/>
  <c r="D1233" i="2" s="1"/>
  <c r="A1521" i="2"/>
  <c r="C1020" i="2"/>
  <c r="D1020" i="2" s="1"/>
  <c r="A1308" i="2"/>
  <c r="C1370" i="2"/>
  <c r="D1370" i="2" s="1"/>
  <c r="B1658" i="2"/>
  <c r="C1034" i="2"/>
  <c r="D1034" i="2" s="1"/>
  <c r="A1322" i="2"/>
  <c r="C587" i="2"/>
  <c r="D587" i="2" s="1"/>
  <c r="B875" i="2"/>
  <c r="C619" i="2"/>
  <c r="D619" i="2" s="1"/>
  <c r="B907" i="2"/>
  <c r="C651" i="2"/>
  <c r="D651" i="2" s="1"/>
  <c r="B939" i="2"/>
  <c r="C683" i="2"/>
  <c r="D683" i="2" s="1"/>
  <c r="B971" i="2"/>
  <c r="C715" i="2"/>
  <c r="D715" i="2" s="1"/>
  <c r="B1003" i="2"/>
  <c r="C1035" i="2"/>
  <c r="D1035" i="2" s="1"/>
  <c r="B1323" i="2"/>
  <c r="B1611" i="2" s="1"/>
  <c r="B1899" i="2" s="1"/>
  <c r="B1643" i="2"/>
  <c r="B1931" i="2" s="1"/>
  <c r="C1099" i="2"/>
  <c r="D1099" i="2" s="1"/>
  <c r="B1387" i="2"/>
  <c r="A1475" i="2"/>
  <c r="A1531" i="2"/>
  <c r="A1859" i="2"/>
  <c r="C779" i="2"/>
  <c r="D779" i="2" s="1"/>
  <c r="C811" i="2"/>
  <c r="D811" i="2" s="1"/>
  <c r="C1009" i="2"/>
  <c r="D1009" i="2" s="1"/>
  <c r="C1402" i="2"/>
  <c r="D1402" i="2" s="1"/>
  <c r="A1515" i="2"/>
  <c r="C843" i="2"/>
  <c r="D843" i="2" s="1"/>
  <c r="C1204" i="2"/>
  <c r="D1204" i="2" s="1"/>
  <c r="A1492" i="2"/>
  <c r="C902" i="2"/>
  <c r="D902" i="2" s="1"/>
  <c r="A1190" i="2"/>
  <c r="C882" i="2"/>
  <c r="D882" i="2" s="1"/>
  <c r="A1170" i="2"/>
  <c r="C930" i="2"/>
  <c r="D930" i="2" s="1"/>
  <c r="A1218" i="2"/>
  <c r="C894" i="2"/>
  <c r="D894" i="2" s="1"/>
  <c r="A1182" i="2"/>
  <c r="C1285" i="2"/>
  <c r="D1285" i="2" s="1"/>
  <c r="A1573" i="2"/>
  <c r="C1556" i="2"/>
  <c r="D1556" i="2" s="1"/>
  <c r="A1844" i="2"/>
  <c r="C1044" i="2"/>
  <c r="D1044" i="2" s="1"/>
  <c r="A1332" i="2"/>
  <c r="C1724" i="2"/>
  <c r="D1724" i="2" s="1"/>
  <c r="B2012" i="2"/>
  <c r="C969" i="2"/>
  <c r="D969" i="2" s="1"/>
  <c r="A1257" i="2"/>
  <c r="C949" i="2"/>
  <c r="D949" i="2" s="1"/>
  <c r="C1024" i="2"/>
  <c r="D1024" i="2" s="1"/>
  <c r="A1312" i="2"/>
  <c r="B1966" i="2"/>
  <c r="C1718" i="2"/>
  <c r="D1718" i="2" s="1"/>
  <c r="B2006" i="2"/>
  <c r="C1014" i="2"/>
  <c r="D1014" i="2" s="1"/>
  <c r="A1302" i="2"/>
  <c r="C1023" i="2"/>
  <c r="D1023" i="2" s="1"/>
  <c r="B1311" i="2"/>
  <c r="C1479" i="2"/>
  <c r="D1479" i="2" s="1"/>
  <c r="A1767" i="2"/>
  <c r="C959" i="2"/>
  <c r="D959" i="2" s="1"/>
  <c r="C1863" i="2"/>
  <c r="D1863" i="2" s="1"/>
  <c r="A1647" i="2"/>
  <c r="C1359" i="2"/>
  <c r="D1359" i="2" s="1"/>
  <c r="A1687" i="2"/>
  <c r="C1399" i="2"/>
  <c r="D1399" i="2" s="1"/>
  <c r="C608" i="2"/>
  <c r="D608" i="2" s="1"/>
  <c r="A896" i="2"/>
  <c r="C1072" i="2"/>
  <c r="D1072" i="2" s="1"/>
  <c r="A1360" i="2"/>
  <c r="C1104" i="2"/>
  <c r="D1104" i="2" s="1"/>
  <c r="A1392" i="2"/>
  <c r="C1144" i="2"/>
  <c r="D1144" i="2" s="1"/>
  <c r="A1432" i="2"/>
  <c r="C1329" i="2"/>
  <c r="D1329" i="2" s="1"/>
  <c r="A1617" i="2"/>
  <c r="C1369" i="2"/>
  <c r="D1369" i="2" s="1"/>
  <c r="A1657" i="2"/>
  <c r="C1401" i="2"/>
  <c r="D1401" i="2" s="1"/>
  <c r="A1689" i="2"/>
  <c r="C1153" i="2"/>
  <c r="D1153" i="2" s="1"/>
  <c r="A1441" i="2"/>
  <c r="C1106" i="2"/>
  <c r="D1106" i="2" s="1"/>
  <c r="A1394" i="2"/>
  <c r="C1138" i="2"/>
  <c r="D1138" i="2" s="1"/>
  <c r="A1426" i="2"/>
  <c r="C1155" i="2"/>
  <c r="D1155" i="2" s="1"/>
  <c r="C1167" i="2"/>
  <c r="D1167" i="2" s="1"/>
  <c r="A1455" i="2"/>
  <c r="A1807" i="2"/>
  <c r="A1523" i="2"/>
  <c r="C909" i="2"/>
  <c r="D909" i="2" s="1"/>
  <c r="C973" i="2"/>
  <c r="D973" i="2" s="1"/>
  <c r="C878" i="2"/>
  <c r="D878" i="2" s="1"/>
  <c r="A1166" i="2"/>
  <c r="C898" i="2"/>
  <c r="D898" i="2" s="1"/>
  <c r="A1186" i="2"/>
  <c r="C986" i="2"/>
  <c r="D986" i="2" s="1"/>
  <c r="A1274" i="2"/>
  <c r="C1002" i="2"/>
  <c r="D1002" i="2" s="1"/>
  <c r="A1290" i="2"/>
  <c r="D580" i="2"/>
  <c r="A1292" i="2"/>
  <c r="C1004" i="2"/>
  <c r="D1004" i="2" s="1"/>
  <c r="C869" i="2"/>
  <c r="D869" i="2" s="1"/>
  <c r="A1157" i="2"/>
  <c r="A1172" i="2"/>
  <c r="C884" i="2"/>
  <c r="D884" i="2" s="1"/>
  <c r="A1220" i="2"/>
  <c r="C932" i="2"/>
  <c r="D932" i="2" s="1"/>
  <c r="C1084" i="2"/>
  <c r="D1084" i="2" s="1"/>
  <c r="A1372" i="2"/>
  <c r="C1132" i="2"/>
  <c r="D1132" i="2" s="1"/>
  <c r="A1420" i="2"/>
  <c r="C1436" i="2"/>
  <c r="D1436" i="2" s="1"/>
  <c r="A1843" i="2"/>
  <c r="C1021" i="2"/>
  <c r="D1021" i="2" s="1"/>
  <c r="B1309" i="2"/>
  <c r="C1181" i="2"/>
  <c r="D1181" i="2" s="1"/>
  <c r="A1469" i="2"/>
  <c r="C1389" i="2"/>
  <c r="D1389" i="2" s="1"/>
  <c r="A1677" i="2"/>
  <c r="C1437" i="2"/>
  <c r="D1437" i="2" s="1"/>
  <c r="A1725" i="2"/>
  <c r="A1895" i="2"/>
  <c r="C1607" i="2"/>
  <c r="D1607" i="2" s="1"/>
  <c r="C1102" i="2"/>
  <c r="D1102" i="2" s="1"/>
  <c r="A1918" i="2"/>
  <c r="C1374" i="2"/>
  <c r="D1374" i="2" s="1"/>
  <c r="A1662" i="2"/>
  <c r="C1406" i="2"/>
  <c r="D1406" i="2" s="1"/>
  <c r="A1694" i="2"/>
  <c r="C1247" i="2"/>
  <c r="D1247" i="2" s="1"/>
  <c r="A1535" i="2"/>
  <c r="C1313" i="2"/>
  <c r="D1313" i="2" s="1"/>
  <c r="A1192" i="2"/>
  <c r="C904" i="2"/>
  <c r="D904" i="2" s="1"/>
  <c r="C1040" i="2"/>
  <c r="D1040" i="2" s="1"/>
  <c r="A1328" i="2"/>
  <c r="C1431" i="2"/>
  <c r="D1431" i="2" s="1"/>
  <c r="A1719" i="2"/>
  <c r="C1048" i="2"/>
  <c r="D1048" i="2" s="1"/>
  <c r="A1336" i="2"/>
  <c r="C1961" i="2"/>
  <c r="D1961" i="2" s="1"/>
  <c r="A1185" i="2"/>
  <c r="C897" i="2"/>
  <c r="D897" i="2" s="1"/>
  <c r="A1241" i="2"/>
  <c r="C953" i="2"/>
  <c r="D953" i="2" s="1"/>
  <c r="C1281" i="2"/>
  <c r="D1281" i="2" s="1"/>
  <c r="A1569" i="2"/>
  <c r="B1922" i="2"/>
  <c r="C1378" i="2"/>
  <c r="D1378" i="2" s="1"/>
  <c r="B1666" i="2"/>
  <c r="A1946" i="2"/>
  <c r="C595" i="2"/>
  <c r="D595" i="2" s="1"/>
  <c r="B883" i="2"/>
  <c r="C627" i="2"/>
  <c r="D627" i="2" s="1"/>
  <c r="B915" i="2"/>
  <c r="C659" i="2"/>
  <c r="D659" i="2" s="1"/>
  <c r="B947" i="2"/>
  <c r="C691" i="2"/>
  <c r="D691" i="2" s="1"/>
  <c r="B979" i="2"/>
  <c r="C723" i="2"/>
  <c r="D723" i="2" s="1"/>
  <c r="B1011" i="2"/>
  <c r="C1043" i="2"/>
  <c r="D1043" i="2" s="1"/>
  <c r="B1331" i="2"/>
  <c r="C1075" i="2"/>
  <c r="D1075" i="2" s="1"/>
  <c r="B1363" i="2"/>
  <c r="C1107" i="2"/>
  <c r="D1107" i="2" s="1"/>
  <c r="B1395" i="2"/>
  <c r="C1147" i="2"/>
  <c r="D1147" i="2" s="1"/>
  <c r="B1435" i="2"/>
  <c r="B1723" i="2" s="1"/>
  <c r="B2011" i="2" s="1"/>
  <c r="A1779" i="2"/>
  <c r="A1539" i="2"/>
  <c r="A1867" i="2"/>
  <c r="C747" i="2"/>
  <c r="D747" i="2" s="1"/>
  <c r="C1443" i="2"/>
  <c r="D1443" i="2" s="1"/>
  <c r="A1731" i="2"/>
  <c r="C879" i="2"/>
  <c r="D879" i="2" s="1"/>
  <c r="C1017" i="2"/>
  <c r="D1017" i="2" s="1"/>
  <c r="C1212" i="2"/>
  <c r="D1212" i="2" s="1"/>
  <c r="A1500" i="2"/>
  <c r="C1252" i="2"/>
  <c r="D1252" i="2" s="1"/>
  <c r="A1540" i="2"/>
  <c r="C1197" i="2"/>
  <c r="D1197" i="2" s="1"/>
  <c r="A1485" i="2"/>
  <c r="C1261" i="2"/>
  <c r="D1261" i="2" s="1"/>
  <c r="A1549" i="2"/>
  <c r="C1829" i="2"/>
  <c r="D1829" i="2" s="1"/>
  <c r="C1869" i="2"/>
  <c r="D1869" i="2" s="1"/>
  <c r="C1929" i="2"/>
  <c r="D1929" i="2" s="1"/>
  <c r="C1845" i="2"/>
  <c r="D1845" i="2" s="1"/>
  <c r="C1853" i="2"/>
  <c r="D1853" i="2" s="1"/>
  <c r="C1263" i="2" l="1"/>
  <c r="D1263" i="2" s="1"/>
  <c r="F1263" i="2" s="1"/>
  <c r="A1408" i="2"/>
  <c r="C1551" i="2"/>
  <c r="D1551" i="2" s="1"/>
  <c r="A1654" i="2"/>
  <c r="A1942" i="2" s="1"/>
  <c r="C1025" i="2"/>
  <c r="D1025" i="2" s="1"/>
  <c r="F1025" i="2" s="1"/>
  <c r="A1240" i="2"/>
  <c r="C1093" i="2"/>
  <c r="D1093" i="2" s="1"/>
  <c r="F1093" i="2" s="1"/>
  <c r="C1078" i="2"/>
  <c r="D1078" i="2" s="1"/>
  <c r="F1078" i="2" s="1"/>
  <c r="A1400" i="2"/>
  <c r="F1853" i="2"/>
  <c r="F1212" i="2"/>
  <c r="F1137" i="2"/>
  <c r="F1269" i="2"/>
  <c r="F1017" i="2"/>
  <c r="F1076" i="2"/>
  <c r="F978" i="2"/>
  <c r="F1903" i="2"/>
  <c r="F1032" i="2"/>
  <c r="F1031" i="2"/>
  <c r="F921" i="2"/>
  <c r="F1430" i="2"/>
  <c r="F1261" i="2"/>
  <c r="F1607" i="2"/>
  <c r="F580" i="2"/>
  <c r="F1110" i="2"/>
  <c r="F1411" i="2"/>
  <c r="F1015" i="2"/>
  <c r="F1217" i="2"/>
  <c r="F1027" i="2"/>
  <c r="F1362" i="2"/>
  <c r="A1922" i="2"/>
  <c r="C1922" i="2" s="1"/>
  <c r="D1922" i="2" s="1"/>
  <c r="C1634" i="2"/>
  <c r="D1634" i="2" s="1"/>
  <c r="F912" i="2"/>
  <c r="F1340" i="2"/>
  <c r="F1033" i="2"/>
  <c r="F1698" i="2"/>
  <c r="F1062" i="2"/>
  <c r="F1463" i="2"/>
  <c r="F1057" i="2"/>
  <c r="F1152" i="2"/>
  <c r="F650" i="2"/>
  <c r="F1197" i="2"/>
  <c r="F1829" i="2"/>
  <c r="F1855" i="2"/>
  <c r="F833" i="2"/>
  <c r="F1444" i="2"/>
  <c r="F966" i="2"/>
  <c r="F932" i="2"/>
  <c r="F878" i="2"/>
  <c r="F1863" i="2"/>
  <c r="F1237" i="2"/>
  <c r="F889" i="2"/>
  <c r="F1351" i="2"/>
  <c r="F1165" i="2"/>
  <c r="F1471" i="2"/>
  <c r="F611" i="2"/>
  <c r="F1416" i="2"/>
  <c r="F1559" i="2"/>
  <c r="F914" i="2"/>
  <c r="F911" i="2"/>
  <c r="F1690" i="2"/>
  <c r="F1112" i="2"/>
  <c r="F897" i="2"/>
  <c r="F1040" i="2"/>
  <c r="F1247" i="2"/>
  <c r="F1021" i="2"/>
  <c r="F973" i="2"/>
  <c r="F1138" i="2"/>
  <c r="F1369" i="2"/>
  <c r="F1072" i="2"/>
  <c r="F959" i="2"/>
  <c r="F1718" i="2"/>
  <c r="F1724" i="2"/>
  <c r="F894" i="2"/>
  <c r="F1204" i="2"/>
  <c r="F715" i="2"/>
  <c r="F587" i="2"/>
  <c r="F1233" i="2"/>
  <c r="F1036" i="2"/>
  <c r="F1357" i="2"/>
  <c r="F890" i="2"/>
  <c r="F1533" i="2"/>
  <c r="F1223" i="2"/>
  <c r="F1295" i="2"/>
  <c r="F909" i="2"/>
  <c r="F747" i="2"/>
  <c r="F1378" i="2"/>
  <c r="F1961" i="2"/>
  <c r="F1406" i="2"/>
  <c r="F1016" i="2"/>
  <c r="F1380" i="2"/>
  <c r="F1080" i="2"/>
  <c r="F1022" i="2"/>
  <c r="F940" i="2"/>
  <c r="F1388" i="2"/>
  <c r="F755" i="2"/>
  <c r="F586" i="2"/>
  <c r="F1422" i="2"/>
  <c r="F780" i="2"/>
  <c r="F555" i="2"/>
  <c r="F1183" i="2"/>
  <c r="F1663" i="2"/>
  <c r="F334" i="2"/>
  <c r="F401" i="2"/>
  <c r="F1277" i="2"/>
  <c r="F787" i="2"/>
  <c r="F1098" i="2"/>
  <c r="F1337" i="2"/>
  <c r="A1706" i="2"/>
  <c r="C1418" i="2"/>
  <c r="D1418" i="2" s="1"/>
  <c r="F1410" i="2"/>
  <c r="F598" i="2"/>
  <c r="F1099" i="2"/>
  <c r="F1026" i="2"/>
  <c r="F952" i="2"/>
  <c r="F884" i="2"/>
  <c r="F843" i="2"/>
  <c r="F1041" i="2"/>
  <c r="F877" i="2"/>
  <c r="F1066" i="2"/>
  <c r="F1919" i="2"/>
  <c r="F851" i="2"/>
  <c r="F1434" i="2"/>
  <c r="F757" i="2"/>
  <c r="F1279" i="2"/>
  <c r="F1929" i="2"/>
  <c r="F1252" i="2"/>
  <c r="F1075" i="2"/>
  <c r="F659" i="2"/>
  <c r="F986" i="2"/>
  <c r="F1399" i="2"/>
  <c r="F1024" i="2"/>
  <c r="F1402" i="2"/>
  <c r="B1946" i="2"/>
  <c r="C1658" i="2"/>
  <c r="D1658" i="2" s="1"/>
  <c r="F888" i="2"/>
  <c r="F1439" i="2"/>
  <c r="F1716" i="2"/>
  <c r="F1123" i="2"/>
  <c r="F675" i="2"/>
  <c r="F905" i="2"/>
  <c r="F1347" i="2"/>
  <c r="F1205" i="2"/>
  <c r="F1911" i="2"/>
  <c r="F922" i="2"/>
  <c r="F1029" i="2"/>
  <c r="F795" i="2"/>
  <c r="F1386" i="2"/>
  <c r="F981" i="2"/>
  <c r="F1051" i="2"/>
  <c r="F1121" i="2"/>
  <c r="F913" i="2"/>
  <c r="F1255" i="2"/>
  <c r="F1869" i="2"/>
  <c r="F1048" i="2"/>
  <c r="F1374" i="2"/>
  <c r="F982" i="2"/>
  <c r="F990" i="2"/>
  <c r="F1321" i="2"/>
  <c r="F1136" i="2"/>
  <c r="F1447" i="2"/>
  <c r="B1918" i="2"/>
  <c r="C1630" i="2"/>
  <c r="D1630" i="2" s="1"/>
  <c r="F886" i="2"/>
  <c r="F946" i="2"/>
  <c r="F2010" i="2"/>
  <c r="F976" i="2"/>
  <c r="F1390" i="2"/>
  <c r="F1317" i="2"/>
  <c r="F1068" i="2"/>
  <c r="F1221" i="2"/>
  <c r="F1297" i="2"/>
  <c r="F1056" i="2"/>
  <c r="F1405" i="2"/>
  <c r="F1037" i="2"/>
  <c r="F1415" i="2"/>
  <c r="F763" i="2"/>
  <c r="F731" i="2"/>
  <c r="F603" i="2"/>
  <c r="F1695" i="2"/>
  <c r="F1077" i="2"/>
  <c r="F1109" i="2"/>
  <c r="F970" i="2"/>
  <c r="F1316" i="2"/>
  <c r="F1002" i="2"/>
  <c r="F748" i="2"/>
  <c r="F1641" i="2"/>
  <c r="F1090" i="2"/>
  <c r="F868" i="2"/>
  <c r="F1583" i="2"/>
  <c r="F1631" i="2"/>
  <c r="C1476" i="2"/>
  <c r="D1476" i="2" s="1"/>
  <c r="A1764" i="2"/>
  <c r="F1189" i="2"/>
  <c r="F842" i="2"/>
  <c r="F781" i="2"/>
  <c r="F1146" i="2"/>
  <c r="F1245" i="2"/>
  <c r="F1383" i="2"/>
  <c r="F1013" i="2"/>
  <c r="F1120" i="2"/>
  <c r="F1722" i="2"/>
  <c r="F960" i="2"/>
  <c r="F1028" i="2"/>
  <c r="F640" i="2"/>
  <c r="F505" i="2"/>
  <c r="F1575" i="2"/>
  <c r="F1096" i="2"/>
  <c r="F1951" i="2"/>
  <c r="F1342" i="2"/>
  <c r="F933" i="2"/>
  <c r="F1379" i="2"/>
  <c r="F643" i="2"/>
  <c r="F928" i="2"/>
  <c r="F1423" i="2"/>
  <c r="F1030" i="2"/>
  <c r="F918" i="2"/>
  <c r="F1260" i="2"/>
  <c r="F1354" i="2"/>
  <c r="F1871" i="2"/>
  <c r="F1094" i="2"/>
  <c r="F1730" i="2"/>
  <c r="F1089" i="2"/>
  <c r="F1449" i="2"/>
  <c r="F584" i="2"/>
  <c r="F892" i="2"/>
  <c r="F950" i="2"/>
  <c r="F1095" i="2"/>
  <c r="F1557" i="2"/>
  <c r="F819" i="2"/>
  <c r="F655" i="2"/>
  <c r="F1074" i="2"/>
  <c r="F867" i="2"/>
  <c r="F920" i="2"/>
  <c r="F1335" i="2"/>
  <c r="F1043" i="2"/>
  <c r="F627" i="2"/>
  <c r="F904" i="2"/>
  <c r="F1437" i="2"/>
  <c r="F1436" i="2"/>
  <c r="F1106" i="2"/>
  <c r="F1329" i="2"/>
  <c r="F608" i="2"/>
  <c r="F1479" i="2"/>
  <c r="F1044" i="2"/>
  <c r="F930" i="2"/>
  <c r="F683" i="2"/>
  <c r="F1034" i="2"/>
  <c r="F1366" i="2"/>
  <c r="F1141" i="2"/>
  <c r="F1173" i="2"/>
  <c r="F956" i="2"/>
  <c r="F985" i="2"/>
  <c r="F941" i="2"/>
  <c r="F874" i="2"/>
  <c r="F1045" i="2"/>
  <c r="F919" i="2"/>
  <c r="F582" i="2"/>
  <c r="F1229" i="2"/>
  <c r="F1207" i="2"/>
  <c r="F1839" i="2"/>
  <c r="F937" i="2"/>
  <c r="F1442" i="2"/>
  <c r="F699" i="2"/>
  <c r="F876" i="2"/>
  <c r="F967" i="2"/>
  <c r="F1325" i="2"/>
  <c r="F1438" i="2"/>
  <c r="F926" i="2"/>
  <c r="F1199" i="2"/>
  <c r="F1428" i="2"/>
  <c r="F859" i="2"/>
  <c r="F623" i="2"/>
  <c r="F1086" i="2"/>
  <c r="F761" i="2"/>
  <c r="F1679" i="2"/>
  <c r="F1111" i="2"/>
  <c r="F494" i="2"/>
  <c r="F1156" i="2"/>
  <c r="F1063" i="2"/>
  <c r="F728" i="2"/>
  <c r="F793" i="2"/>
  <c r="F1293" i="2"/>
  <c r="F1058" i="2"/>
  <c r="F1007" i="2"/>
  <c r="F1271" i="2"/>
  <c r="F398" i="2"/>
  <c r="F879" i="2"/>
  <c r="F1147" i="2"/>
  <c r="F723" i="2"/>
  <c r="F595" i="2"/>
  <c r="F1281" i="2"/>
  <c r="F1389" i="2"/>
  <c r="F1132" i="2"/>
  <c r="F869" i="2"/>
  <c r="F1153" i="2"/>
  <c r="F1144" i="2"/>
  <c r="F1023" i="2"/>
  <c r="F949" i="2"/>
  <c r="F1556" i="2"/>
  <c r="F882" i="2"/>
  <c r="F1009" i="2"/>
  <c r="F651" i="2"/>
  <c r="F1370" i="2"/>
  <c r="F944" i="2"/>
  <c r="F1038" i="2"/>
  <c r="F1208" i="2"/>
  <c r="F1721" i="2"/>
  <c r="F1064" i="2"/>
  <c r="F994" i="2"/>
  <c r="F1276" i="2"/>
  <c r="F1139" i="2"/>
  <c r="F968" i="2"/>
  <c r="F1010" i="2"/>
  <c r="F1421" i="2"/>
  <c r="F1453" i="2"/>
  <c r="F1061" i="2"/>
  <c r="F1427" i="2"/>
  <c r="F1346" i="2"/>
  <c r="F1012" i="2"/>
  <c r="F1115" i="2"/>
  <c r="F667" i="2"/>
  <c r="F1127" i="2"/>
  <c r="F1108" i="2"/>
  <c r="F954" i="2"/>
  <c r="F1213" i="2"/>
  <c r="F961" i="2"/>
  <c r="F1407" i="2"/>
  <c r="F1324" i="2"/>
  <c r="F893" i="2"/>
  <c r="F1673" i="2"/>
  <c r="F885" i="2"/>
  <c r="F1541" i="2"/>
  <c r="F999" i="2"/>
  <c r="F1623" i="2"/>
  <c r="F1565" i="2"/>
  <c r="F366" i="2"/>
  <c r="F1917" i="2"/>
  <c r="F829" i="2"/>
  <c r="F794" i="2"/>
  <c r="F710" i="2"/>
  <c r="F993" i="2"/>
  <c r="F1431" i="2"/>
  <c r="F898" i="2"/>
  <c r="F1359" i="2"/>
  <c r="F811" i="2"/>
  <c r="F1196" i="2"/>
  <c r="F906" i="2"/>
  <c r="F984" i="2"/>
  <c r="F1008" i="2"/>
  <c r="F1091" i="2"/>
  <c r="F948" i="2"/>
  <c r="F934" i="2"/>
  <c r="F1001" i="2"/>
  <c r="F943" i="2"/>
  <c r="F1253" i="2"/>
  <c r="F363" i="2"/>
  <c r="F953" i="2"/>
  <c r="F1313" i="2"/>
  <c r="F1004" i="2"/>
  <c r="F1167" i="2"/>
  <c r="F1000" i="2"/>
  <c r="F1477" i="2"/>
  <c r="F936" i="2"/>
  <c r="F1305" i="2"/>
  <c r="F707" i="2"/>
  <c r="F593" i="2"/>
  <c r="F880" i="2"/>
  <c r="F989" i="2"/>
  <c r="F938" i="2"/>
  <c r="F1239" i="2"/>
  <c r="F1018" i="2"/>
  <c r="F1334" i="2"/>
  <c r="F1042" i="2"/>
  <c r="F996" i="2"/>
  <c r="F1967" i="2"/>
  <c r="F1082" i="2"/>
  <c r="F844" i="2"/>
  <c r="F1118" i="2"/>
  <c r="F1343" i="2"/>
  <c r="F1054" i="2"/>
  <c r="F1551" i="2"/>
  <c r="F1341" i="2"/>
  <c r="F430" i="2"/>
  <c r="F440" i="2"/>
  <c r="F1122" i="2"/>
  <c r="F1845" i="2"/>
  <c r="F1443" i="2"/>
  <c r="F1107" i="2"/>
  <c r="F691" i="2"/>
  <c r="F1102" i="2"/>
  <c r="F1181" i="2"/>
  <c r="F1084" i="2"/>
  <c r="F1155" i="2"/>
  <c r="F1401" i="2"/>
  <c r="F1104" i="2"/>
  <c r="F1014" i="2"/>
  <c r="F969" i="2"/>
  <c r="F1285" i="2"/>
  <c r="F902" i="2"/>
  <c r="F779" i="2"/>
  <c r="F1035" i="2"/>
  <c r="F619" i="2"/>
  <c r="F1020" i="2"/>
  <c r="F1333" i="2"/>
  <c r="F1124" i="2"/>
  <c r="F1067" i="2"/>
  <c r="F1105" i="2"/>
  <c r="F1215" i="2"/>
  <c r="F998" i="2"/>
  <c r="F962" i="2"/>
  <c r="F1126" i="2"/>
  <c r="F1059" i="2"/>
  <c r="F1131" i="2"/>
  <c r="F1373" i="2"/>
  <c r="F1116" i="2"/>
  <c r="F958" i="2"/>
  <c r="F1705" i="2"/>
  <c r="F1088" i="2"/>
  <c r="F992" i="2"/>
  <c r="F925" i="2"/>
  <c r="F827" i="2"/>
  <c r="F1083" i="2"/>
  <c r="F635" i="2"/>
  <c r="F945" i="2"/>
  <c r="F1125" i="2"/>
  <c r="F1060" i="2"/>
  <c r="F974" i="2"/>
  <c r="F1710" i="2"/>
  <c r="F1079" i="2"/>
  <c r="F1287" i="2"/>
  <c r="F736" i="2"/>
  <c r="F812" i="2"/>
  <c r="F1049" i="2"/>
  <c r="F835" i="2"/>
  <c r="F1375" i="2"/>
  <c r="F1114" i="2"/>
  <c r="F1130" i="2"/>
  <c r="F1175" i="2"/>
  <c r="F1117" i="2"/>
  <c r="F991" i="2"/>
  <c r="F1567" i="2"/>
  <c r="F485" i="2"/>
  <c r="F929" i="2"/>
  <c r="F1615" i="2"/>
  <c r="F579" i="2"/>
  <c r="C1495" i="2"/>
  <c r="D1495" i="2" s="1"/>
  <c r="C1678" i="2"/>
  <c r="D1678" i="2" s="1"/>
  <c r="A977" i="2"/>
  <c r="C689" i="2"/>
  <c r="D689" i="2" s="1"/>
  <c r="C654" i="2"/>
  <c r="D654" i="2" s="1"/>
  <c r="A942" i="2"/>
  <c r="A1006" i="2"/>
  <c r="C718" i="2"/>
  <c r="D718" i="2" s="1"/>
  <c r="A1361" i="2"/>
  <c r="C1073" i="2"/>
  <c r="D1073" i="2" s="1"/>
  <c r="C622" i="2"/>
  <c r="D622" i="2" s="1"/>
  <c r="A910" i="2"/>
  <c r="A1070" i="2"/>
  <c r="C782" i="2"/>
  <c r="D782" i="2" s="1"/>
  <c r="A1626" i="2"/>
  <c r="C1338" i="2"/>
  <c r="D1338" i="2" s="1"/>
  <c r="A1913" i="2"/>
  <c r="C1625" i="2"/>
  <c r="D1625" i="2" s="1"/>
  <c r="C1667" i="2"/>
  <c r="D1667" i="2" s="1"/>
  <c r="C1355" i="2"/>
  <c r="D1355" i="2" s="1"/>
  <c r="A1935" i="2"/>
  <c r="C1647" i="2"/>
  <c r="D1647" i="2" s="1"/>
  <c r="A1590" i="2"/>
  <c r="C1302" i="2"/>
  <c r="D1302" i="2" s="1"/>
  <c r="C1485" i="2"/>
  <c r="D1485" i="2" s="1"/>
  <c r="A1773" i="2"/>
  <c r="C1719" i="2"/>
  <c r="D1719" i="2" s="1"/>
  <c r="A2007" i="2"/>
  <c r="A1982" i="2"/>
  <c r="C1694" i="2"/>
  <c r="D1694" i="2" s="1"/>
  <c r="C1895" i="2"/>
  <c r="D1895" i="2" s="1"/>
  <c r="A1648" i="2"/>
  <c r="C1360" i="2"/>
  <c r="D1360" i="2" s="1"/>
  <c r="A1470" i="2"/>
  <c r="C1182" i="2"/>
  <c r="D1182" i="2" s="1"/>
  <c r="A1780" i="2"/>
  <c r="C1492" i="2"/>
  <c r="D1492" i="2" s="1"/>
  <c r="C1304" i="2"/>
  <c r="D1304" i="2" s="1"/>
  <c r="A1592" i="2"/>
  <c r="A1956" i="2"/>
  <c r="C1668" i="2"/>
  <c r="D1668" i="2" s="1"/>
  <c r="A1466" i="2"/>
  <c r="C1178" i="2"/>
  <c r="D1178" i="2" s="1"/>
  <c r="C1821" i="2"/>
  <c r="D1821" i="2" s="1"/>
  <c r="C1435" i="2"/>
  <c r="D1435" i="2" s="1"/>
  <c r="C1272" i="2"/>
  <c r="D1272" i="2" s="1"/>
  <c r="A1560" i="2"/>
  <c r="C1224" i="2"/>
  <c r="D1224" i="2" s="1"/>
  <c r="A1512" i="2"/>
  <c r="A1927" i="2"/>
  <c r="C1639" i="2"/>
  <c r="D1639" i="2" s="1"/>
  <c r="B1591" i="2"/>
  <c r="C1303" i="2"/>
  <c r="D1303" i="2" s="1"/>
  <c r="C1296" i="2"/>
  <c r="D1296" i="2" s="1"/>
  <c r="A1584" i="2"/>
  <c r="A1696" i="2"/>
  <c r="C1408" i="2"/>
  <c r="D1408" i="2" s="1"/>
  <c r="C1650" i="2"/>
  <c r="D1650" i="2" s="1"/>
  <c r="B1938" i="2"/>
  <c r="A1586" i="2"/>
  <c r="C1298" i="2"/>
  <c r="D1298" i="2" s="1"/>
  <c r="A1158" i="2"/>
  <c r="C870" i="2"/>
  <c r="D870" i="2" s="1"/>
  <c r="C1517" i="2"/>
  <c r="D1517" i="2" s="1"/>
  <c r="A1805" i="2"/>
  <c r="C1356" i="2"/>
  <c r="D1356" i="2" s="1"/>
  <c r="A1644" i="2"/>
  <c r="C1635" i="2"/>
  <c r="D1635" i="2" s="1"/>
  <c r="A1923" i="2"/>
  <c r="A1588" i="2"/>
  <c r="C1300" i="2"/>
  <c r="D1300" i="2" s="1"/>
  <c r="A1514" i="2"/>
  <c r="C1226" i="2"/>
  <c r="D1226" i="2" s="1"/>
  <c r="C1202" i="2"/>
  <c r="D1202" i="2" s="1"/>
  <c r="A1490" i="2"/>
  <c r="B1962" i="2"/>
  <c r="C1674" i="2"/>
  <c r="D1674" i="2" s="1"/>
  <c r="C1289" i="2"/>
  <c r="D1289" i="2" s="1"/>
  <c r="A1577" i="2"/>
  <c r="C1382" i="2"/>
  <c r="D1382" i="2" s="1"/>
  <c r="A1670" i="2"/>
  <c r="C1604" i="2"/>
  <c r="D1604" i="2" s="1"/>
  <c r="A1892" i="2"/>
  <c r="A1598" i="2"/>
  <c r="C1310" i="2"/>
  <c r="D1310" i="2" s="1"/>
  <c r="C1725" i="2"/>
  <c r="D1725" i="2" s="1"/>
  <c r="A2013" i="2"/>
  <c r="C1220" i="2"/>
  <c r="D1220" i="2" s="1"/>
  <c r="A1508" i="2"/>
  <c r="A1578" i="2"/>
  <c r="C1290" i="2"/>
  <c r="D1290" i="2" s="1"/>
  <c r="A1454" i="2"/>
  <c r="C1166" i="2"/>
  <c r="D1166" i="2" s="1"/>
  <c r="C1312" i="2"/>
  <c r="D1312" i="2" s="1"/>
  <c r="A1600" i="2"/>
  <c r="C1387" i="2"/>
  <c r="D1387" i="2" s="1"/>
  <c r="B1675" i="2"/>
  <c r="B1259" i="2"/>
  <c r="C971" i="2"/>
  <c r="D971" i="2" s="1"/>
  <c r="C1322" i="2"/>
  <c r="D1322" i="2" s="1"/>
  <c r="A1610" i="2"/>
  <c r="A1614" i="2"/>
  <c r="C1326" i="2"/>
  <c r="D1326" i="2" s="1"/>
  <c r="C1381" i="2"/>
  <c r="D1381" i="2" s="1"/>
  <c r="A1669" i="2"/>
  <c r="A1784" i="2"/>
  <c r="C1496" i="2"/>
  <c r="D1496" i="2" s="1"/>
  <c r="A1532" i="2"/>
  <c r="C1244" i="2"/>
  <c r="D1244" i="2" s="1"/>
  <c r="A1897" i="2"/>
  <c r="C1609" i="2"/>
  <c r="D1609" i="2" s="1"/>
  <c r="A1712" i="2"/>
  <c r="C1424" i="2"/>
  <c r="D1424" i="2" s="1"/>
  <c r="B1589" i="2"/>
  <c r="C1301" i="2"/>
  <c r="D1301" i="2" s="1"/>
  <c r="B1450" i="2"/>
  <c r="C1162" i="2"/>
  <c r="D1162" i="2" s="1"/>
  <c r="B1283" i="2"/>
  <c r="C995" i="2"/>
  <c r="D995" i="2" s="1"/>
  <c r="A1552" i="2"/>
  <c r="C1264" i="2"/>
  <c r="D1264" i="2" s="1"/>
  <c r="C1225" i="2"/>
  <c r="D1225" i="2" s="1"/>
  <c r="A1513" i="2"/>
  <c r="C1493" i="2"/>
  <c r="D1493" i="2" s="1"/>
  <c r="A1781" i="2"/>
  <c r="C1019" i="2"/>
  <c r="D1019" i="2" s="1"/>
  <c r="B1307" i="2"/>
  <c r="B1179" i="2"/>
  <c r="C891" i="2"/>
  <c r="D891" i="2" s="1"/>
  <c r="C1613" i="2"/>
  <c r="D1613" i="2" s="1"/>
  <c r="A1901" i="2"/>
  <c r="C1397" i="2"/>
  <c r="D1397" i="2" s="1"/>
  <c r="A1685" i="2"/>
  <c r="A1546" i="2"/>
  <c r="C1258" i="2"/>
  <c r="D1258" i="2" s="1"/>
  <c r="C1978" i="2"/>
  <c r="D1978" i="2" s="1"/>
  <c r="C1345" i="2"/>
  <c r="D1345" i="2" s="1"/>
  <c r="A1633" i="2"/>
  <c r="A1728" i="2"/>
  <c r="C1440" i="2"/>
  <c r="D1440" i="2" s="1"/>
  <c r="A1608" i="2"/>
  <c r="C1320" i="2"/>
  <c r="D1320" i="2" s="1"/>
  <c r="C1487" i="2"/>
  <c r="D1487" i="2" s="1"/>
  <c r="A1775" i="2"/>
  <c r="C1284" i="2"/>
  <c r="D1284" i="2" s="1"/>
  <c r="A1572" i="2"/>
  <c r="C1540" i="2"/>
  <c r="D1540" i="2" s="1"/>
  <c r="A1828" i="2"/>
  <c r="C1731" i="2"/>
  <c r="D1731" i="2" s="1"/>
  <c r="A2019" i="2"/>
  <c r="C1241" i="2"/>
  <c r="D1241" i="2" s="1"/>
  <c r="A1529" i="2"/>
  <c r="A1616" i="2"/>
  <c r="C1328" i="2"/>
  <c r="D1328" i="2" s="1"/>
  <c r="C1662" i="2"/>
  <c r="D1662" i="2" s="1"/>
  <c r="A1950" i="2"/>
  <c r="C1441" i="2"/>
  <c r="D1441" i="2" s="1"/>
  <c r="A1729" i="2"/>
  <c r="A1905" i="2"/>
  <c r="C1617" i="2"/>
  <c r="D1617" i="2" s="1"/>
  <c r="A1184" i="2"/>
  <c r="C896" i="2"/>
  <c r="D896" i="2" s="1"/>
  <c r="C1332" i="2"/>
  <c r="D1332" i="2" s="1"/>
  <c r="A1620" i="2"/>
  <c r="C1218" i="2"/>
  <c r="D1218" i="2" s="1"/>
  <c r="A1506" i="2"/>
  <c r="A1772" i="2"/>
  <c r="C1484" i="2"/>
  <c r="D1484" i="2" s="1"/>
  <c r="C1764" i="2"/>
  <c r="D1764" i="2" s="1"/>
  <c r="C1194" i="2"/>
  <c r="D1194" i="2" s="1"/>
  <c r="A1482" i="2"/>
  <c r="C1765" i="2"/>
  <c r="D1765" i="2" s="1"/>
  <c r="C1425" i="2"/>
  <c r="D1425" i="2" s="1"/>
  <c r="A1713" i="2"/>
  <c r="A1464" i="2"/>
  <c r="C1176" i="2"/>
  <c r="D1176" i="2" s="1"/>
  <c r="C1503" i="2"/>
  <c r="D1503" i="2" s="1"/>
  <c r="A1791" i="2"/>
  <c r="A1881" i="2"/>
  <c r="C1593" i="2"/>
  <c r="D1593" i="2" s="1"/>
  <c r="C2004" i="2"/>
  <c r="D2004" i="2" s="1"/>
  <c r="C1759" i="2"/>
  <c r="D1759" i="2" s="1"/>
  <c r="A1169" i="2"/>
  <c r="C881" i="2"/>
  <c r="D881" i="2" s="1"/>
  <c r="C1419" i="2"/>
  <c r="D1419" i="2" s="1"/>
  <c r="B1707" i="2"/>
  <c r="C1709" i="2"/>
  <c r="D1709" i="2" s="1"/>
  <c r="A1997" i="2"/>
  <c r="C1741" i="2"/>
  <c r="D1741" i="2" s="1"/>
  <c r="C1509" i="2"/>
  <c r="D1509" i="2" s="1"/>
  <c r="A1797" i="2"/>
  <c r="A1899" i="2"/>
  <c r="C1611" i="2"/>
  <c r="D1611" i="2" s="1"/>
  <c r="C1993" i="2"/>
  <c r="D1993" i="2" s="1"/>
  <c r="A1536" i="2"/>
  <c r="C1248" i="2"/>
  <c r="D1248" i="2" s="1"/>
  <c r="C1711" i="2"/>
  <c r="D1711" i="2" s="1"/>
  <c r="A1999" i="2"/>
  <c r="A1568" i="2"/>
  <c r="C1280" i="2"/>
  <c r="D1280" i="2" s="1"/>
  <c r="A1498" i="2"/>
  <c r="C1210" i="2"/>
  <c r="D1210" i="2" s="1"/>
  <c r="A1510" i="2"/>
  <c r="C1222" i="2"/>
  <c r="D1222" i="2" s="1"/>
  <c r="C1527" i="2"/>
  <c r="D1527" i="2" s="1"/>
  <c r="A1815" i="2"/>
  <c r="C1642" i="2"/>
  <c r="D1642" i="2" s="1"/>
  <c r="B1930" i="2"/>
  <c r="C1350" i="2"/>
  <c r="D1350" i="2" s="1"/>
  <c r="A1638" i="2"/>
  <c r="C1942" i="2"/>
  <c r="D1942" i="2" s="1"/>
  <c r="C1395" i="2"/>
  <c r="D1395" i="2" s="1"/>
  <c r="B1683" i="2"/>
  <c r="B1267" i="2"/>
  <c r="C979" i="2"/>
  <c r="D979" i="2" s="1"/>
  <c r="C1946" i="2"/>
  <c r="D1946" i="2" s="1"/>
  <c r="A1857" i="2"/>
  <c r="C1569" i="2"/>
  <c r="D1569" i="2" s="1"/>
  <c r="C1192" i="2"/>
  <c r="D1192" i="2" s="1"/>
  <c r="A1480" i="2"/>
  <c r="C1767" i="2"/>
  <c r="D1767" i="2" s="1"/>
  <c r="A1803" i="2"/>
  <c r="B1227" i="2"/>
  <c r="C939" i="2"/>
  <c r="D939" i="2" s="1"/>
  <c r="C1308" i="2"/>
  <c r="D1308" i="2" s="1"/>
  <c r="A1596" i="2"/>
  <c r="C1232" i="2"/>
  <c r="D1232" i="2" s="1"/>
  <c r="A1520" i="2"/>
  <c r="C1621" i="2"/>
  <c r="D1621" i="2" s="1"/>
  <c r="A1909" i="2"/>
  <c r="C1412" i="2"/>
  <c r="D1412" i="2" s="1"/>
  <c r="A1700" i="2"/>
  <c r="C2009" i="2"/>
  <c r="D2009" i="2" s="1"/>
  <c r="C1273" i="2"/>
  <c r="D1273" i="2" s="1"/>
  <c r="A1561" i="2"/>
  <c r="C1505" i="2"/>
  <c r="D1505" i="2" s="1"/>
  <c r="A1793" i="2"/>
  <c r="A1574" i="2"/>
  <c r="C1286" i="2"/>
  <c r="D1286" i="2" s="1"/>
  <c r="C1282" i="2"/>
  <c r="D1282" i="2" s="1"/>
  <c r="A1570" i="2"/>
  <c r="A1852" i="2"/>
  <c r="C1564" i="2"/>
  <c r="D1564" i="2" s="1"/>
  <c r="B1251" i="2"/>
  <c r="C963" i="2"/>
  <c r="D963" i="2" s="1"/>
  <c r="C1256" i="2"/>
  <c r="D1256" i="2" s="1"/>
  <c r="A1544" i="2"/>
  <c r="C1323" i="2"/>
  <c r="D1323" i="2" s="1"/>
  <c r="A1524" i="2"/>
  <c r="C1236" i="2"/>
  <c r="D1236" i="2" s="1"/>
  <c r="C987" i="2"/>
  <c r="D987" i="2" s="1"/>
  <c r="B1275" i="2"/>
  <c r="C1396" i="2"/>
  <c r="D1396" i="2" s="1"/>
  <c r="A1684" i="2"/>
  <c r="A2014" i="2"/>
  <c r="C1726" i="2"/>
  <c r="D1726" i="2" s="1"/>
  <c r="C1214" i="2"/>
  <c r="D1214" i="2" s="1"/>
  <c r="A1502" i="2"/>
  <c r="C1330" i="2"/>
  <c r="D1330" i="2" s="1"/>
  <c r="A1618" i="2"/>
  <c r="C1654" i="2"/>
  <c r="D1654" i="2" s="1"/>
  <c r="C1228" i="2"/>
  <c r="D1228" i="2" s="1"/>
  <c r="A1516" i="2"/>
  <c r="C1172" i="2"/>
  <c r="D1172" i="2" s="1"/>
  <c r="A1460" i="2"/>
  <c r="A1562" i="2"/>
  <c r="C1274" i="2"/>
  <c r="D1274" i="2" s="1"/>
  <c r="C1185" i="2"/>
  <c r="D1185" i="2" s="1"/>
  <c r="A1473" i="2"/>
  <c r="A1889" i="2"/>
  <c r="C1601" i="2"/>
  <c r="D1601" i="2" s="1"/>
  <c r="C1918" i="2"/>
  <c r="D1918" i="2" s="1"/>
  <c r="C1420" i="2"/>
  <c r="D1420" i="2" s="1"/>
  <c r="A1708" i="2"/>
  <c r="C1157" i="2"/>
  <c r="D1157" i="2" s="1"/>
  <c r="A1445" i="2"/>
  <c r="C1426" i="2"/>
  <c r="D1426" i="2" s="1"/>
  <c r="A1714" i="2"/>
  <c r="A1977" i="2"/>
  <c r="C1689" i="2"/>
  <c r="D1689" i="2" s="1"/>
  <c r="A1720" i="2"/>
  <c r="C1432" i="2"/>
  <c r="D1432" i="2" s="1"/>
  <c r="C1844" i="2"/>
  <c r="D1844" i="2" s="1"/>
  <c r="C1170" i="2"/>
  <c r="D1170" i="2" s="1"/>
  <c r="A1458" i="2"/>
  <c r="A1576" i="2"/>
  <c r="C1288" i="2"/>
  <c r="D1288" i="2" s="1"/>
  <c r="D1732" i="2"/>
  <c r="B2020" i="2"/>
  <c r="D2020" i="2" s="1"/>
  <c r="A1558" i="2"/>
  <c r="C1270" i="2"/>
  <c r="D1270" i="2" s="1"/>
  <c r="A1566" i="2"/>
  <c r="C1278" i="2"/>
  <c r="D1278" i="2" s="1"/>
  <c r="C1643" i="2"/>
  <c r="D1643" i="2" s="1"/>
  <c r="A1931" i="2"/>
  <c r="A1672" i="2"/>
  <c r="C1384" i="2"/>
  <c r="D1384" i="2" s="1"/>
  <c r="C1735" i="2"/>
  <c r="D1735" i="2" s="1"/>
  <c r="C1727" i="2"/>
  <c r="D1727" i="2" s="1"/>
  <c r="A2015" i="2"/>
  <c r="C1314" i="2"/>
  <c r="D1314" i="2" s="1"/>
  <c r="A1602" i="2"/>
  <c r="A1481" i="2"/>
  <c r="C1193" i="2"/>
  <c r="D1193" i="2" s="1"/>
  <c r="C1966" i="2"/>
  <c r="D1966" i="2" s="1"/>
  <c r="C1661" i="2"/>
  <c r="D1661" i="2" s="1"/>
  <c r="A1949" i="2"/>
  <c r="C1349" i="2"/>
  <c r="D1349" i="2" s="1"/>
  <c r="A1637" i="2"/>
  <c r="C1987" i="2"/>
  <c r="D1987" i="2" s="1"/>
  <c r="C1715" i="2"/>
  <c r="D1715" i="2" s="1"/>
  <c r="A2003" i="2"/>
  <c r="C1704" i="2"/>
  <c r="D1704" i="2" s="1"/>
  <c r="A1992" i="2"/>
  <c r="C1200" i="2"/>
  <c r="D1200" i="2" s="1"/>
  <c r="A1488" i="2"/>
  <c r="C2006" i="2"/>
  <c r="D2006" i="2" s="1"/>
  <c r="C1986" i="2"/>
  <c r="D1986" i="2" s="1"/>
  <c r="A1910" i="2"/>
  <c r="C1622" i="2"/>
  <c r="D1622" i="2" s="1"/>
  <c r="C1249" i="2"/>
  <c r="D1249" i="2" s="1"/>
  <c r="A1537" i="2"/>
  <c r="A1688" i="2"/>
  <c r="C1400" i="2"/>
  <c r="D1400" i="2" s="1"/>
  <c r="A1655" i="2"/>
  <c r="C1367" i="2"/>
  <c r="D1367" i="2" s="1"/>
  <c r="B1519" i="2"/>
  <c r="C1231" i="2"/>
  <c r="D1231" i="2" s="1"/>
  <c r="C1209" i="2"/>
  <c r="D1209" i="2" s="1"/>
  <c r="A1497" i="2"/>
  <c r="A1964" i="2"/>
  <c r="C1676" i="2"/>
  <c r="D1676" i="2" s="1"/>
  <c r="B1597" i="2"/>
  <c r="C1309" i="2"/>
  <c r="D1309" i="2" s="1"/>
  <c r="A1827" i="2"/>
  <c r="C1363" i="2"/>
  <c r="D1363" i="2" s="1"/>
  <c r="B1651" i="2"/>
  <c r="B1235" i="2"/>
  <c r="C947" i="2"/>
  <c r="D947" i="2" s="1"/>
  <c r="B1954" i="2"/>
  <c r="C1666" i="2"/>
  <c r="D1666" i="2" s="1"/>
  <c r="B1619" i="2"/>
  <c r="C1331" i="2"/>
  <c r="D1331" i="2" s="1"/>
  <c r="B1203" i="2"/>
  <c r="C915" i="2"/>
  <c r="D915" i="2" s="1"/>
  <c r="C1677" i="2"/>
  <c r="D1677" i="2" s="1"/>
  <c r="A1965" i="2"/>
  <c r="A1788" i="2"/>
  <c r="C1500" i="2"/>
  <c r="D1500" i="2" s="1"/>
  <c r="C1011" i="2"/>
  <c r="D1011" i="2" s="1"/>
  <c r="B1299" i="2"/>
  <c r="C883" i="2"/>
  <c r="D883" i="2" s="1"/>
  <c r="B1171" i="2"/>
  <c r="C1240" i="2"/>
  <c r="D1240" i="2" s="1"/>
  <c r="A1528" i="2"/>
  <c r="C1469" i="2"/>
  <c r="D1469" i="2" s="1"/>
  <c r="A1757" i="2"/>
  <c r="C1186" i="2"/>
  <c r="D1186" i="2" s="1"/>
  <c r="A1474" i="2"/>
  <c r="C1687" i="2"/>
  <c r="D1687" i="2" s="1"/>
  <c r="A1975" i="2"/>
  <c r="B1599" i="2"/>
  <c r="C1311" i="2"/>
  <c r="D1311" i="2" s="1"/>
  <c r="A1819" i="2"/>
  <c r="B1195" i="2"/>
  <c r="C907" i="2"/>
  <c r="D907" i="2" s="1"/>
  <c r="C1521" i="2"/>
  <c r="D1521" i="2" s="1"/>
  <c r="A1809" i="2"/>
  <c r="C1398" i="2"/>
  <c r="D1398" i="2" s="1"/>
  <c r="A1686" i="2"/>
  <c r="C1525" i="2"/>
  <c r="D1525" i="2" s="1"/>
  <c r="A1813" i="2"/>
  <c r="C1511" i="2"/>
  <c r="D1511" i="2" s="1"/>
  <c r="A1799" i="2"/>
  <c r="C1393" i="2"/>
  <c r="D1393" i="2" s="1"/>
  <c r="A1681" i="2"/>
  <c r="A1640" i="2"/>
  <c r="C1352" i="2"/>
  <c r="D1352" i="2" s="1"/>
  <c r="A1538" i="2"/>
  <c r="C1250" i="2"/>
  <c r="D1250" i="2" s="1"/>
  <c r="C1414" i="2"/>
  <c r="D1414" i="2" s="1"/>
  <c r="A1702" i="2"/>
  <c r="B1219" i="2"/>
  <c r="C931" i="2"/>
  <c r="D931" i="2" s="1"/>
  <c r="C2012" i="2"/>
  <c r="D2012" i="2" s="1"/>
  <c r="C1699" i="2"/>
  <c r="D1699" i="2" s="1"/>
  <c r="A1504" i="2"/>
  <c r="C1216" i="2"/>
  <c r="D1216" i="2" s="1"/>
  <c r="A1873" i="2"/>
  <c r="C1585" i="2"/>
  <c r="D1585" i="2" s="1"/>
  <c r="A1664" i="2"/>
  <c r="C1376" i="2"/>
  <c r="D1376" i="2" s="1"/>
  <c r="C1847" i="2"/>
  <c r="D1847" i="2" s="1"/>
  <c r="A1606" i="2"/>
  <c r="C1318" i="2"/>
  <c r="D1318" i="2" s="1"/>
  <c r="C1703" i="2"/>
  <c r="D1703" i="2" s="1"/>
  <c r="A1991" i="2"/>
  <c r="C1403" i="2"/>
  <c r="D1403" i="2" s="1"/>
  <c r="B1691" i="2"/>
  <c r="B1243" i="2"/>
  <c r="C955" i="2"/>
  <c r="D955" i="2" s="1"/>
  <c r="C1983" i="2"/>
  <c r="D1983" i="2" s="1"/>
  <c r="C1413" i="2"/>
  <c r="D1413" i="2" s="1"/>
  <c r="A1701" i="2"/>
  <c r="C1348" i="2"/>
  <c r="D1348" i="2" s="1"/>
  <c r="A1636" i="2"/>
  <c r="A1530" i="2"/>
  <c r="C1242" i="2"/>
  <c r="D1242" i="2" s="1"/>
  <c r="C1501" i="2"/>
  <c r="D1501" i="2" s="1"/>
  <c r="A1789" i="2"/>
  <c r="C2018" i="2"/>
  <c r="D2018" i="2" s="1"/>
  <c r="A1627" i="2"/>
  <c r="C1339" i="2"/>
  <c r="D1339" i="2" s="1"/>
  <c r="C1409" i="2"/>
  <c r="D1409" i="2" s="1"/>
  <c r="A1697" i="2"/>
  <c r="C1201" i="2"/>
  <c r="D1201" i="2" s="1"/>
  <c r="A1489" i="2"/>
  <c r="A1656" i="2"/>
  <c r="C1368" i="2"/>
  <c r="D1368" i="2" s="1"/>
  <c r="C1180" i="2"/>
  <c r="D1180" i="2" s="1"/>
  <c r="A1468" i="2"/>
  <c r="C1549" i="2"/>
  <c r="D1549" i="2" s="1"/>
  <c r="A1837" i="2"/>
  <c r="C1336" i="2"/>
  <c r="D1336" i="2" s="1"/>
  <c r="A1624" i="2"/>
  <c r="C1535" i="2"/>
  <c r="D1535" i="2" s="1"/>
  <c r="A1823" i="2"/>
  <c r="C1372" i="2"/>
  <c r="D1372" i="2" s="1"/>
  <c r="A1660" i="2"/>
  <c r="A1682" i="2"/>
  <c r="C1394" i="2"/>
  <c r="D1394" i="2" s="1"/>
  <c r="A1945" i="2"/>
  <c r="C1657" i="2"/>
  <c r="D1657" i="2" s="1"/>
  <c r="A1680" i="2"/>
  <c r="C1392" i="2"/>
  <c r="D1392" i="2" s="1"/>
  <c r="A1545" i="2"/>
  <c r="C1257" i="2"/>
  <c r="D1257" i="2" s="1"/>
  <c r="C1573" i="2"/>
  <c r="D1573" i="2" s="1"/>
  <c r="A1861" i="2"/>
  <c r="C1190" i="2"/>
  <c r="D1190" i="2" s="1"/>
  <c r="A1478" i="2"/>
  <c r="C1364" i="2"/>
  <c r="D1364" i="2" s="1"/>
  <c r="A1652" i="2"/>
  <c r="C1645" i="2"/>
  <c r="D1645" i="2" s="1"/>
  <c r="A1933" i="2"/>
  <c r="C1266" i="2"/>
  <c r="D1266" i="2" s="1"/>
  <c r="A1554" i="2"/>
  <c r="A1542" i="2"/>
  <c r="C1254" i="2"/>
  <c r="D1254" i="2" s="1"/>
  <c r="C1177" i="2"/>
  <c r="D1177" i="2" s="1"/>
  <c r="A1465" i="2"/>
  <c r="A1959" i="2"/>
  <c r="C1671" i="2"/>
  <c r="D1671" i="2" s="1"/>
  <c r="C1605" i="2"/>
  <c r="D1605" i="2" s="1"/>
  <c r="A1893" i="2"/>
  <c r="C1404" i="2"/>
  <c r="D1404" i="2" s="1"/>
  <c r="A1692" i="2"/>
  <c r="A1534" i="2"/>
  <c r="C1246" i="2"/>
  <c r="D1246" i="2" s="1"/>
  <c r="C1955" i="2"/>
  <c r="D1955" i="2" s="1"/>
  <c r="C1168" i="2"/>
  <c r="D1168" i="2" s="1"/>
  <c r="A1456" i="2"/>
  <c r="C1783" i="2"/>
  <c r="D1783" i="2" s="1"/>
  <c r="A1916" i="2"/>
  <c r="C1628" i="2"/>
  <c r="D1628" i="2" s="1"/>
  <c r="A1494" i="2"/>
  <c r="C1206" i="2"/>
  <c r="D1206" i="2" s="1"/>
  <c r="A1836" i="2"/>
  <c r="C1548" i="2"/>
  <c r="D1548" i="2" s="1"/>
  <c r="C1306" i="2"/>
  <c r="D1306" i="2" s="1"/>
  <c r="A1594" i="2"/>
  <c r="C1612" i="2"/>
  <c r="D1612" i="2" s="1"/>
  <c r="B1900" i="2"/>
  <c r="A1526" i="2"/>
  <c r="C1238" i="2"/>
  <c r="D1238" i="2" s="1"/>
  <c r="A1580" i="2"/>
  <c r="C1292" i="2"/>
  <c r="D1292" i="2" s="1"/>
  <c r="A1811" i="2"/>
  <c r="C1455" i="2"/>
  <c r="D1455" i="2" s="1"/>
  <c r="A1743" i="2"/>
  <c r="A1763" i="2"/>
  <c r="B1291" i="2"/>
  <c r="C1003" i="2"/>
  <c r="D1003" i="2" s="1"/>
  <c r="B1163" i="2"/>
  <c r="C875" i="2"/>
  <c r="D875" i="2" s="1"/>
  <c r="C1429" i="2"/>
  <c r="D1429" i="2" s="1"/>
  <c r="A1717" i="2"/>
  <c r="C1461" i="2"/>
  <c r="D1461" i="2" s="1"/>
  <c r="A1749" i="2"/>
  <c r="C1723" i="2"/>
  <c r="D1723" i="2" s="1"/>
  <c r="A2011" i="2"/>
  <c r="C1174" i="2"/>
  <c r="D1174" i="2" s="1"/>
  <c r="A1462" i="2"/>
  <c r="A1522" i="2"/>
  <c r="C1234" i="2"/>
  <c r="D1234" i="2" s="1"/>
  <c r="B1603" i="2"/>
  <c r="C1315" i="2"/>
  <c r="D1315" i="2" s="1"/>
  <c r="B1187" i="2"/>
  <c r="C899" i="2"/>
  <c r="D899" i="2" s="1"/>
  <c r="A1632" i="2"/>
  <c r="C1344" i="2"/>
  <c r="D1344" i="2" s="1"/>
  <c r="A1981" i="2"/>
  <c r="C1693" i="2"/>
  <c r="D1693" i="2" s="1"/>
  <c r="C1371" i="2"/>
  <c r="D1371" i="2" s="1"/>
  <c r="B1659" i="2"/>
  <c r="C923" i="2"/>
  <c r="D923" i="2" s="1"/>
  <c r="B1211" i="2"/>
  <c r="C1164" i="2"/>
  <c r="D1164" i="2" s="1"/>
  <c r="A1452" i="2"/>
  <c r="C1365" i="2"/>
  <c r="D1365" i="2" s="1"/>
  <c r="A1653" i="2"/>
  <c r="A1550" i="2"/>
  <c r="C1262" i="2"/>
  <c r="D1262" i="2" s="1"/>
  <c r="C1751" i="2"/>
  <c r="D1751" i="2" s="1"/>
  <c r="C1377" i="2"/>
  <c r="D1377" i="2" s="1"/>
  <c r="A1665" i="2"/>
  <c r="C1737" i="2"/>
  <c r="D1737" i="2" s="1"/>
  <c r="A1160" i="2"/>
  <c r="C872" i="2"/>
  <c r="D872" i="2" s="1"/>
  <c r="A1831" i="2"/>
  <c r="C1543" i="2"/>
  <c r="D1543" i="2" s="1"/>
  <c r="C1998" i="2"/>
  <c r="D1998" i="2" s="1"/>
  <c r="F872" i="2" l="1"/>
  <c r="F931" i="2"/>
  <c r="F1365" i="2"/>
  <c r="F1393" i="2"/>
  <c r="F1288" i="2"/>
  <c r="F1412" i="2"/>
  <c r="F1693" i="2"/>
  <c r="F1336" i="2"/>
  <c r="F1521" i="2"/>
  <c r="F1715" i="2"/>
  <c r="F1609" i="2"/>
  <c r="F1174" i="2"/>
  <c r="F875" i="2"/>
  <c r="F1292" i="2"/>
  <c r="F1548" i="2"/>
  <c r="F1168" i="2"/>
  <c r="F1671" i="2"/>
  <c r="F1257" i="2"/>
  <c r="F1339" i="2"/>
  <c r="F1348" i="2"/>
  <c r="F1414" i="2"/>
  <c r="F1511" i="2"/>
  <c r="F1500" i="2"/>
  <c r="F1666" i="2"/>
  <c r="F2006" i="2"/>
  <c r="F1314" i="2"/>
  <c r="F1278" i="2"/>
  <c r="F1426" i="2"/>
  <c r="F1654" i="2"/>
  <c r="F1396" i="2"/>
  <c r="F963" i="2"/>
  <c r="F1621" i="2"/>
  <c r="F1767" i="2"/>
  <c r="F1527" i="2"/>
  <c r="F1711" i="2"/>
  <c r="F1741" i="2"/>
  <c r="F2004" i="2"/>
  <c r="F1425" i="2"/>
  <c r="F1218" i="2"/>
  <c r="F1441" i="2"/>
  <c r="F1731" i="2"/>
  <c r="F1162" i="2"/>
  <c r="F1244" i="2"/>
  <c r="F1166" i="2"/>
  <c r="F1310" i="2"/>
  <c r="F1674" i="2"/>
  <c r="F1922" i="2"/>
  <c r="F1296" i="2"/>
  <c r="F1272" i="2"/>
  <c r="F1304" i="2"/>
  <c r="F1694" i="2"/>
  <c r="F1647" i="2"/>
  <c r="F782" i="2"/>
  <c r="F1201" i="2"/>
  <c r="F883" i="2"/>
  <c r="F1394" i="2"/>
  <c r="F995" i="2"/>
  <c r="F1164" i="2"/>
  <c r="F899" i="2"/>
  <c r="F1955" i="2"/>
  <c r="F1645" i="2"/>
  <c r="F1372" i="2"/>
  <c r="F1180" i="2"/>
  <c r="F1703" i="2"/>
  <c r="F1216" i="2"/>
  <c r="F1250" i="2"/>
  <c r="F1469" i="2"/>
  <c r="F1676" i="2"/>
  <c r="F1400" i="2"/>
  <c r="F1349" i="2"/>
  <c r="F1658" i="2"/>
  <c r="F1404" i="2"/>
  <c r="F1376" i="2"/>
  <c r="F1687" i="2"/>
  <c r="F1998" i="2"/>
  <c r="F923" i="2"/>
  <c r="F1003" i="2"/>
  <c r="F1238" i="2"/>
  <c r="F1206" i="2"/>
  <c r="F1246" i="2"/>
  <c r="F1392" i="2"/>
  <c r="F1368" i="2"/>
  <c r="F2018" i="2"/>
  <c r="F1413" i="2"/>
  <c r="F1318" i="2"/>
  <c r="F1525" i="2"/>
  <c r="F1311" i="2"/>
  <c r="F947" i="2"/>
  <c r="F1200" i="2"/>
  <c r="F1727" i="2"/>
  <c r="F1270" i="2"/>
  <c r="F1844" i="2"/>
  <c r="F1157" i="2"/>
  <c r="F1274" i="2"/>
  <c r="F1330" i="2"/>
  <c r="F987" i="2"/>
  <c r="F1564" i="2"/>
  <c r="F1232" i="2"/>
  <c r="F1192" i="2"/>
  <c r="F1942" i="2"/>
  <c r="F1709" i="2"/>
  <c r="F1332" i="2"/>
  <c r="F1662" i="2"/>
  <c r="F1540" i="2"/>
  <c r="F1301" i="2"/>
  <c r="F1496" i="2"/>
  <c r="F971" i="2"/>
  <c r="F1290" i="2"/>
  <c r="F1635" i="2"/>
  <c r="F1821" i="2"/>
  <c r="F1355" i="2"/>
  <c r="F689" i="2"/>
  <c r="F1418" i="2"/>
  <c r="F1612" i="2"/>
  <c r="F1242" i="2"/>
  <c r="F1363" i="2"/>
  <c r="F1783" i="2"/>
  <c r="F979" i="2"/>
  <c r="F1377" i="2"/>
  <c r="F1751" i="2"/>
  <c r="F1543" i="2"/>
  <c r="F1262" i="2"/>
  <c r="F1622" i="2"/>
  <c r="F1455" i="2"/>
  <c r="F1331" i="2"/>
  <c r="F1601" i="2"/>
  <c r="F1487" i="2"/>
  <c r="F1371" i="2"/>
  <c r="F1628" i="2"/>
  <c r="F1254" i="2"/>
  <c r="F1657" i="2"/>
  <c r="F1501" i="2"/>
  <c r="F955" i="2"/>
  <c r="F1847" i="2"/>
  <c r="F2012" i="2"/>
  <c r="F1398" i="2"/>
  <c r="F915" i="2"/>
  <c r="F1209" i="2"/>
  <c r="F1249" i="2"/>
  <c r="F1704" i="2"/>
  <c r="F1966" i="2"/>
  <c r="F1384" i="2"/>
  <c r="F2020" i="2"/>
  <c r="F1420" i="2"/>
  <c r="F1214" i="2"/>
  <c r="F2009" i="2"/>
  <c r="F1308" i="2"/>
  <c r="F1350" i="2"/>
  <c r="F1611" i="2"/>
  <c r="F1419" i="2"/>
  <c r="F1503" i="2"/>
  <c r="F1764" i="2"/>
  <c r="F1284" i="2"/>
  <c r="F1345" i="2"/>
  <c r="F891" i="2"/>
  <c r="F1264" i="2"/>
  <c r="F1424" i="2"/>
  <c r="F1226" i="2"/>
  <c r="F1356" i="2"/>
  <c r="F1650" i="2"/>
  <c r="F1625" i="2"/>
  <c r="F1073" i="2"/>
  <c r="F1678" i="2"/>
  <c r="F1234" i="2"/>
  <c r="F1190" i="2"/>
  <c r="F1231" i="2"/>
  <c r="F1193" i="2"/>
  <c r="F1732" i="2"/>
  <c r="F1689" i="2"/>
  <c r="F1918" i="2"/>
  <c r="F1172" i="2"/>
  <c r="F1726" i="2"/>
  <c r="F1323" i="2"/>
  <c r="F1282" i="2"/>
  <c r="F939" i="2"/>
  <c r="F1946" i="2"/>
  <c r="F1280" i="2"/>
  <c r="F881" i="2"/>
  <c r="F1176" i="2"/>
  <c r="F1484" i="2"/>
  <c r="F1617" i="2"/>
  <c r="F1978" i="2"/>
  <c r="F1381" i="2"/>
  <c r="F1387" i="2"/>
  <c r="F1220" i="2"/>
  <c r="F1382" i="2"/>
  <c r="F1408" i="2"/>
  <c r="F1668" i="2"/>
  <c r="F1360" i="2"/>
  <c r="F1485" i="2"/>
  <c r="F1495" i="2"/>
  <c r="F1630" i="2"/>
  <c r="F1461" i="2"/>
  <c r="F1286" i="2"/>
  <c r="F1642" i="2"/>
  <c r="F1241" i="2"/>
  <c r="F1258" i="2"/>
  <c r="F1326" i="2"/>
  <c r="F1300" i="2"/>
  <c r="F1517" i="2"/>
  <c r="F1224" i="2"/>
  <c r="F1302" i="2"/>
  <c r="F1338" i="2"/>
  <c r="F718" i="2"/>
  <c r="F1737" i="2"/>
  <c r="F1344" i="2"/>
  <c r="F1429" i="2"/>
  <c r="F1306" i="2"/>
  <c r="F1605" i="2"/>
  <c r="F1266" i="2"/>
  <c r="F1573" i="2"/>
  <c r="F1549" i="2"/>
  <c r="F1409" i="2"/>
  <c r="F1403" i="2"/>
  <c r="F1585" i="2"/>
  <c r="F907" i="2"/>
  <c r="F1186" i="2"/>
  <c r="F1011" i="2"/>
  <c r="F1309" i="2"/>
  <c r="F1367" i="2"/>
  <c r="F1986" i="2"/>
  <c r="F1987" i="2"/>
  <c r="F1643" i="2"/>
  <c r="F1228" i="2"/>
  <c r="F1256" i="2"/>
  <c r="F1509" i="2"/>
  <c r="F1759" i="2"/>
  <c r="F1320" i="2"/>
  <c r="F1019" i="2"/>
  <c r="F1312" i="2"/>
  <c r="F1725" i="2"/>
  <c r="F1289" i="2"/>
  <c r="F870" i="2"/>
  <c r="F1895" i="2"/>
  <c r="F1170" i="2"/>
  <c r="F1185" i="2"/>
  <c r="F1505" i="2"/>
  <c r="F1395" i="2"/>
  <c r="F1222" i="2"/>
  <c r="F1248" i="2"/>
  <c r="F1593" i="2"/>
  <c r="F1765" i="2"/>
  <c r="F1440" i="2"/>
  <c r="F1397" i="2"/>
  <c r="F1493" i="2"/>
  <c r="F1322" i="2"/>
  <c r="F1298" i="2"/>
  <c r="F1303" i="2"/>
  <c r="F1435" i="2"/>
  <c r="F1492" i="2"/>
  <c r="F654" i="2"/>
  <c r="F1476" i="2"/>
  <c r="C1706" i="2"/>
  <c r="D1706" i="2" s="1"/>
  <c r="A1994" i="2"/>
  <c r="C1994" i="2" s="1"/>
  <c r="D1994" i="2" s="1"/>
  <c r="F1634" i="2"/>
  <c r="F1315" i="2"/>
  <c r="F1723" i="2"/>
  <c r="F1177" i="2"/>
  <c r="F1364" i="2"/>
  <c r="F1535" i="2"/>
  <c r="F1983" i="2"/>
  <c r="F1699" i="2"/>
  <c r="F1352" i="2"/>
  <c r="F1240" i="2"/>
  <c r="F1677" i="2"/>
  <c r="F1661" i="2"/>
  <c r="F1735" i="2"/>
  <c r="F1432" i="2"/>
  <c r="F1236" i="2"/>
  <c r="F1273" i="2"/>
  <c r="F1569" i="2"/>
  <c r="F1210" i="2"/>
  <c r="F1993" i="2"/>
  <c r="F1194" i="2"/>
  <c r="F896" i="2"/>
  <c r="F1328" i="2"/>
  <c r="F1613" i="2"/>
  <c r="F1225" i="2"/>
  <c r="F1604" i="2"/>
  <c r="F1202" i="2"/>
  <c r="F1639" i="2"/>
  <c r="F1178" i="2"/>
  <c r="F1182" i="2"/>
  <c r="F1719" i="2"/>
  <c r="F1667" i="2"/>
  <c r="F622" i="2"/>
  <c r="C977" i="2"/>
  <c r="D977" i="2" s="1"/>
  <c r="A1265" i="2"/>
  <c r="C910" i="2"/>
  <c r="D910" i="2" s="1"/>
  <c r="A1198" i="2"/>
  <c r="C1361" i="2"/>
  <c r="D1361" i="2" s="1"/>
  <c r="A1649" i="2"/>
  <c r="C1006" i="2"/>
  <c r="D1006" i="2" s="1"/>
  <c r="A1294" i="2"/>
  <c r="C942" i="2"/>
  <c r="D942" i="2" s="1"/>
  <c r="A1230" i="2"/>
  <c r="C1070" i="2"/>
  <c r="D1070" i="2" s="1"/>
  <c r="A1358" i="2"/>
  <c r="C1913" i="2"/>
  <c r="D1913" i="2" s="1"/>
  <c r="A1914" i="2"/>
  <c r="C1626" i="2"/>
  <c r="D1626" i="2" s="1"/>
  <c r="C1653" i="2"/>
  <c r="D1653" i="2" s="1"/>
  <c r="A1941" i="2"/>
  <c r="A1953" i="2"/>
  <c r="C1665" i="2"/>
  <c r="D1665" i="2" s="1"/>
  <c r="A1740" i="2"/>
  <c r="C1452" i="2"/>
  <c r="D1452" i="2" s="1"/>
  <c r="C1981" i="2"/>
  <c r="D1981" i="2" s="1"/>
  <c r="C1749" i="2"/>
  <c r="D1749" i="2" s="1"/>
  <c r="C1916" i="2"/>
  <c r="D1916" i="2" s="1"/>
  <c r="C1893" i="2"/>
  <c r="D1893" i="2" s="1"/>
  <c r="A1766" i="2"/>
  <c r="C1478" i="2"/>
  <c r="D1478" i="2" s="1"/>
  <c r="A1912" i="2"/>
  <c r="C1624" i="2"/>
  <c r="D1624" i="2" s="1"/>
  <c r="C1489" i="2"/>
  <c r="D1489" i="2" s="1"/>
  <c r="A1777" i="2"/>
  <c r="C1789" i="2"/>
  <c r="D1789" i="2" s="1"/>
  <c r="C1757" i="2"/>
  <c r="D1757" i="2" s="1"/>
  <c r="A1846" i="2"/>
  <c r="C1558" i="2"/>
  <c r="D1558" i="2" s="1"/>
  <c r="C1889" i="2"/>
  <c r="D1889" i="2" s="1"/>
  <c r="C1516" i="2"/>
  <c r="D1516" i="2" s="1"/>
  <c r="A1804" i="2"/>
  <c r="A1790" i="2"/>
  <c r="C1502" i="2"/>
  <c r="D1502" i="2" s="1"/>
  <c r="B1539" i="2"/>
  <c r="C1251" i="2"/>
  <c r="D1251" i="2" s="1"/>
  <c r="C1793" i="2"/>
  <c r="D1793" i="2" s="1"/>
  <c r="C1909" i="2"/>
  <c r="D1909" i="2" s="1"/>
  <c r="A1926" i="2"/>
  <c r="C1638" i="2"/>
  <c r="D1638" i="2" s="1"/>
  <c r="C1997" i="2"/>
  <c r="D1997" i="2" s="1"/>
  <c r="C1184" i="2"/>
  <c r="D1184" i="2" s="1"/>
  <c r="A1472" i="2"/>
  <c r="C1572" i="2"/>
  <c r="D1572" i="2" s="1"/>
  <c r="A1860" i="2"/>
  <c r="A1921" i="2"/>
  <c r="C1633" i="2"/>
  <c r="D1633" i="2" s="1"/>
  <c r="B1595" i="2"/>
  <c r="C1307" i="2"/>
  <c r="D1307" i="2" s="1"/>
  <c r="B1877" i="2"/>
  <c r="C1589" i="2"/>
  <c r="D1589" i="2" s="1"/>
  <c r="A1820" i="2"/>
  <c r="C1532" i="2"/>
  <c r="D1532" i="2" s="1"/>
  <c r="C2013" i="2"/>
  <c r="D2013" i="2" s="1"/>
  <c r="A1865" i="2"/>
  <c r="C1577" i="2"/>
  <c r="D1577" i="2" s="1"/>
  <c r="C1805" i="2"/>
  <c r="D1805" i="2" s="1"/>
  <c r="C1512" i="2"/>
  <c r="D1512" i="2" s="1"/>
  <c r="A1800" i="2"/>
  <c r="A1754" i="2"/>
  <c r="C1466" i="2"/>
  <c r="D1466" i="2" s="1"/>
  <c r="A1758" i="2"/>
  <c r="C1470" i="2"/>
  <c r="D1470" i="2" s="1"/>
  <c r="C2007" i="2"/>
  <c r="D2007" i="2" s="1"/>
  <c r="C1211" i="2"/>
  <c r="D1211" i="2" s="1"/>
  <c r="B1499" i="2"/>
  <c r="B1891" i="2"/>
  <c r="C1603" i="2"/>
  <c r="D1603" i="2" s="1"/>
  <c r="A1868" i="2"/>
  <c r="C1580" i="2"/>
  <c r="D1580" i="2" s="1"/>
  <c r="A1882" i="2"/>
  <c r="C1594" i="2"/>
  <c r="D1594" i="2" s="1"/>
  <c r="A1830" i="2"/>
  <c r="C1542" i="2"/>
  <c r="D1542" i="2" s="1"/>
  <c r="C1945" i="2"/>
  <c r="D1945" i="2" s="1"/>
  <c r="A1894" i="2"/>
  <c r="C1606" i="2"/>
  <c r="D1606" i="2" s="1"/>
  <c r="A1792" i="2"/>
  <c r="C1504" i="2"/>
  <c r="D1504" i="2" s="1"/>
  <c r="A1826" i="2"/>
  <c r="C1538" i="2"/>
  <c r="D1538" i="2" s="1"/>
  <c r="C1809" i="2"/>
  <c r="D1809" i="2" s="1"/>
  <c r="B1887" i="2"/>
  <c r="C1599" i="2"/>
  <c r="D1599" i="2" s="1"/>
  <c r="C1788" i="2"/>
  <c r="D1788" i="2" s="1"/>
  <c r="C1954" i="2"/>
  <c r="D1954" i="2" s="1"/>
  <c r="B1885" i="2"/>
  <c r="C1597" i="2"/>
  <c r="D1597" i="2" s="1"/>
  <c r="B1807" i="2"/>
  <c r="C1519" i="2"/>
  <c r="D1519" i="2" s="1"/>
  <c r="C1910" i="2"/>
  <c r="D1910" i="2" s="1"/>
  <c r="A1776" i="2"/>
  <c r="C1488" i="2"/>
  <c r="D1488" i="2" s="1"/>
  <c r="C1637" i="2"/>
  <c r="D1637" i="2" s="1"/>
  <c r="A1925" i="2"/>
  <c r="C1445" i="2"/>
  <c r="D1445" i="2" s="1"/>
  <c r="A1733" i="2"/>
  <c r="C1473" i="2"/>
  <c r="D1473" i="2" s="1"/>
  <c r="A1761" i="2"/>
  <c r="B1515" i="2"/>
  <c r="C1227" i="2"/>
  <c r="D1227" i="2" s="1"/>
  <c r="B1555" i="2"/>
  <c r="C1267" i="2"/>
  <c r="D1267" i="2" s="1"/>
  <c r="A1786" i="2"/>
  <c r="C1498" i="2"/>
  <c r="D1498" i="2" s="1"/>
  <c r="A2001" i="2"/>
  <c r="C1713" i="2"/>
  <c r="D1713" i="2" s="1"/>
  <c r="A1904" i="2"/>
  <c r="C1616" i="2"/>
  <c r="D1616" i="2" s="1"/>
  <c r="A1834" i="2"/>
  <c r="C1546" i="2"/>
  <c r="D1546" i="2" s="1"/>
  <c r="A1840" i="2"/>
  <c r="C1552" i="2"/>
  <c r="D1552" i="2" s="1"/>
  <c r="A1742" i="2"/>
  <c r="C1454" i="2"/>
  <c r="D1454" i="2" s="1"/>
  <c r="C1588" i="2"/>
  <c r="D1588" i="2" s="1"/>
  <c r="A1876" i="2"/>
  <c r="C1696" i="2"/>
  <c r="D1696" i="2" s="1"/>
  <c r="A1984" i="2"/>
  <c r="C1831" i="2"/>
  <c r="D1831" i="2" s="1"/>
  <c r="A1920" i="2"/>
  <c r="C1632" i="2"/>
  <c r="D1632" i="2" s="1"/>
  <c r="C1717" i="2"/>
  <c r="D1717" i="2" s="1"/>
  <c r="A2005" i="2"/>
  <c r="C1743" i="2"/>
  <c r="D1743" i="2" s="1"/>
  <c r="A1842" i="2"/>
  <c r="C1554" i="2"/>
  <c r="D1554" i="2" s="1"/>
  <c r="C1861" i="2"/>
  <c r="D1861" i="2" s="1"/>
  <c r="C1837" i="2"/>
  <c r="D1837" i="2" s="1"/>
  <c r="A1985" i="2"/>
  <c r="C1697" i="2"/>
  <c r="D1697" i="2" s="1"/>
  <c r="C1975" i="2"/>
  <c r="D1975" i="2" s="1"/>
  <c r="C1528" i="2"/>
  <c r="D1528" i="2" s="1"/>
  <c r="A1816" i="2"/>
  <c r="C1965" i="2"/>
  <c r="D1965" i="2" s="1"/>
  <c r="C1481" i="2"/>
  <c r="D1481" i="2" s="1"/>
  <c r="A1769" i="2"/>
  <c r="C1672" i="2"/>
  <c r="D1672" i="2" s="1"/>
  <c r="A1960" i="2"/>
  <c r="A1812" i="2"/>
  <c r="C1524" i="2"/>
  <c r="D1524" i="2" s="1"/>
  <c r="A1849" i="2"/>
  <c r="C1561" i="2"/>
  <c r="D1561" i="2" s="1"/>
  <c r="A1768" i="2"/>
  <c r="C1480" i="2"/>
  <c r="D1480" i="2" s="1"/>
  <c r="B1971" i="2"/>
  <c r="C1683" i="2"/>
  <c r="D1683" i="2" s="1"/>
  <c r="C1930" i="2"/>
  <c r="D1930" i="2" s="1"/>
  <c r="B1995" i="2"/>
  <c r="C1707" i="2"/>
  <c r="D1707" i="2" s="1"/>
  <c r="C1772" i="2"/>
  <c r="D1772" i="2" s="1"/>
  <c r="C1905" i="2"/>
  <c r="D1905" i="2" s="1"/>
  <c r="C1529" i="2"/>
  <c r="D1529" i="2" s="1"/>
  <c r="A1817" i="2"/>
  <c r="C1775" i="2"/>
  <c r="D1775" i="2" s="1"/>
  <c r="A1973" i="2"/>
  <c r="C1685" i="2"/>
  <c r="D1685" i="2" s="1"/>
  <c r="A2000" i="2"/>
  <c r="C1712" i="2"/>
  <c r="D1712" i="2" s="1"/>
  <c r="C1784" i="2"/>
  <c r="D1784" i="2" s="1"/>
  <c r="B1547" i="2"/>
  <c r="C1259" i="2"/>
  <c r="D1259" i="2" s="1"/>
  <c r="A1872" i="2"/>
  <c r="C1584" i="2"/>
  <c r="D1584" i="2" s="1"/>
  <c r="A1848" i="2"/>
  <c r="C1560" i="2"/>
  <c r="D1560" i="2" s="1"/>
  <c r="C1956" i="2"/>
  <c r="D1956" i="2" s="1"/>
  <c r="A1936" i="2"/>
  <c r="C1648" i="2"/>
  <c r="D1648" i="2" s="1"/>
  <c r="C1773" i="2"/>
  <c r="D1773" i="2" s="1"/>
  <c r="A1744" i="2"/>
  <c r="C1456" i="2"/>
  <c r="D1456" i="2" s="1"/>
  <c r="B1947" i="2"/>
  <c r="C1659" i="2"/>
  <c r="D1659" i="2" s="1"/>
  <c r="A1814" i="2"/>
  <c r="C1526" i="2"/>
  <c r="D1526" i="2" s="1"/>
  <c r="C1682" i="2"/>
  <c r="D1682" i="2" s="1"/>
  <c r="A1970" i="2"/>
  <c r="A1818" i="2"/>
  <c r="C1530" i="2"/>
  <c r="D1530" i="2" s="1"/>
  <c r="B1531" i="2"/>
  <c r="C1243" i="2"/>
  <c r="D1243" i="2" s="1"/>
  <c r="C1799" i="2"/>
  <c r="D1799" i="2" s="1"/>
  <c r="B1523" i="2"/>
  <c r="C1235" i="2"/>
  <c r="D1235" i="2" s="1"/>
  <c r="C1964" i="2"/>
  <c r="D1964" i="2" s="1"/>
  <c r="A1943" i="2"/>
  <c r="C1655" i="2"/>
  <c r="D1655" i="2" s="1"/>
  <c r="C1992" i="2"/>
  <c r="D1992" i="2" s="1"/>
  <c r="A1890" i="2"/>
  <c r="C1602" i="2"/>
  <c r="D1602" i="2" s="1"/>
  <c r="C1931" i="2"/>
  <c r="D1931" i="2" s="1"/>
  <c r="A1996" i="2"/>
  <c r="C1708" i="2"/>
  <c r="D1708" i="2" s="1"/>
  <c r="A1906" i="2"/>
  <c r="C1618" i="2"/>
  <c r="D1618" i="2" s="1"/>
  <c r="C2014" i="2"/>
  <c r="D2014" i="2" s="1"/>
  <c r="C1852" i="2"/>
  <c r="D1852" i="2" s="1"/>
  <c r="C1520" i="2"/>
  <c r="D1520" i="2" s="1"/>
  <c r="A1808" i="2"/>
  <c r="A1856" i="2"/>
  <c r="C1568" i="2"/>
  <c r="D1568" i="2" s="1"/>
  <c r="C1899" i="2"/>
  <c r="D1899" i="2" s="1"/>
  <c r="C1881" i="2"/>
  <c r="D1881" i="2" s="1"/>
  <c r="C1506" i="2"/>
  <c r="D1506" i="2" s="1"/>
  <c r="A1794" i="2"/>
  <c r="C1729" i="2"/>
  <c r="D1729" i="2" s="1"/>
  <c r="A2017" i="2"/>
  <c r="B1571" i="2"/>
  <c r="C1283" i="2"/>
  <c r="D1283" i="2" s="1"/>
  <c r="C1669" i="2"/>
  <c r="D1669" i="2" s="1"/>
  <c r="A1957" i="2"/>
  <c r="B1963" i="2"/>
  <c r="C1675" i="2"/>
  <c r="D1675" i="2" s="1"/>
  <c r="A1866" i="2"/>
  <c r="C1578" i="2"/>
  <c r="D1578" i="2" s="1"/>
  <c r="C1598" i="2"/>
  <c r="D1598" i="2" s="1"/>
  <c r="A1886" i="2"/>
  <c r="C1962" i="2"/>
  <c r="D1962" i="2" s="1"/>
  <c r="C1158" i="2"/>
  <c r="D1158" i="2" s="1"/>
  <c r="A1446" i="2"/>
  <c r="A1880" i="2"/>
  <c r="C1592" i="2"/>
  <c r="D1592" i="2" s="1"/>
  <c r="C1160" i="2"/>
  <c r="D1160" i="2" s="1"/>
  <c r="A1448" i="2"/>
  <c r="C1550" i="2"/>
  <c r="D1550" i="2" s="1"/>
  <c r="A1838" i="2"/>
  <c r="C2011" i="2"/>
  <c r="D2011" i="2" s="1"/>
  <c r="C1900" i="2"/>
  <c r="D1900" i="2" s="1"/>
  <c r="C1836" i="2"/>
  <c r="D1836" i="2" s="1"/>
  <c r="C1933" i="2"/>
  <c r="D1933" i="2" s="1"/>
  <c r="A1948" i="2"/>
  <c r="C1660" i="2"/>
  <c r="D1660" i="2" s="1"/>
  <c r="C1468" i="2"/>
  <c r="D1468" i="2" s="1"/>
  <c r="A1756" i="2"/>
  <c r="C1636" i="2"/>
  <c r="D1636" i="2" s="1"/>
  <c r="A1924" i="2"/>
  <c r="B1979" i="2"/>
  <c r="C1691" i="2"/>
  <c r="D1691" i="2" s="1"/>
  <c r="C1195" i="2"/>
  <c r="D1195" i="2" s="1"/>
  <c r="B1483" i="2"/>
  <c r="C1171" i="2"/>
  <c r="D1171" i="2" s="1"/>
  <c r="B1459" i="2"/>
  <c r="B1939" i="2"/>
  <c r="C1651" i="2"/>
  <c r="D1651" i="2" s="1"/>
  <c r="C1497" i="2"/>
  <c r="D1497" i="2" s="1"/>
  <c r="A1785" i="2"/>
  <c r="C1949" i="2"/>
  <c r="D1949" i="2" s="1"/>
  <c r="A1864" i="2"/>
  <c r="C1576" i="2"/>
  <c r="D1576" i="2" s="1"/>
  <c r="A2008" i="2"/>
  <c r="C1720" i="2"/>
  <c r="D1720" i="2" s="1"/>
  <c r="C1684" i="2"/>
  <c r="D1684" i="2" s="1"/>
  <c r="A1972" i="2"/>
  <c r="A1858" i="2"/>
  <c r="C1570" i="2"/>
  <c r="D1570" i="2" s="1"/>
  <c r="C1815" i="2"/>
  <c r="D1815" i="2" s="1"/>
  <c r="C1999" i="2"/>
  <c r="D1999" i="2" s="1"/>
  <c r="C1797" i="2"/>
  <c r="D1797" i="2" s="1"/>
  <c r="C1791" i="2"/>
  <c r="D1791" i="2" s="1"/>
  <c r="C2019" i="2"/>
  <c r="D2019" i="2" s="1"/>
  <c r="C1901" i="2"/>
  <c r="D1901" i="2" s="1"/>
  <c r="C1781" i="2"/>
  <c r="D1781" i="2" s="1"/>
  <c r="C1897" i="2"/>
  <c r="D1897" i="2" s="1"/>
  <c r="C1508" i="2"/>
  <c r="D1508" i="2" s="1"/>
  <c r="A1796" i="2"/>
  <c r="C1892" i="2"/>
  <c r="D1892" i="2" s="1"/>
  <c r="A1778" i="2"/>
  <c r="C1490" i="2"/>
  <c r="D1490" i="2" s="1"/>
  <c r="C1923" i="2"/>
  <c r="D1923" i="2" s="1"/>
  <c r="A1810" i="2"/>
  <c r="C1522" i="2"/>
  <c r="D1522" i="2" s="1"/>
  <c r="C1163" i="2"/>
  <c r="D1163" i="2" s="1"/>
  <c r="B1451" i="2"/>
  <c r="A1833" i="2"/>
  <c r="C1545" i="2"/>
  <c r="D1545" i="2" s="1"/>
  <c r="C1627" i="2"/>
  <c r="D1627" i="2" s="1"/>
  <c r="A1915" i="2"/>
  <c r="C1664" i="2"/>
  <c r="D1664" i="2" s="1"/>
  <c r="A1952" i="2"/>
  <c r="B1507" i="2"/>
  <c r="C1219" i="2"/>
  <c r="D1219" i="2" s="1"/>
  <c r="C1203" i="2"/>
  <c r="D1203" i="2" s="1"/>
  <c r="B1491" i="2"/>
  <c r="C1688" i="2"/>
  <c r="D1688" i="2" s="1"/>
  <c r="A1976" i="2"/>
  <c r="C2003" i="2"/>
  <c r="D2003" i="2" s="1"/>
  <c r="C2015" i="2"/>
  <c r="D2015" i="2" s="1"/>
  <c r="A1850" i="2"/>
  <c r="C1562" i="2"/>
  <c r="D1562" i="2" s="1"/>
  <c r="A1832" i="2"/>
  <c r="C1544" i="2"/>
  <c r="D1544" i="2" s="1"/>
  <c r="A1884" i="2"/>
  <c r="C1596" i="2"/>
  <c r="D1596" i="2" s="1"/>
  <c r="C1857" i="2"/>
  <c r="D1857" i="2" s="1"/>
  <c r="C1169" i="2"/>
  <c r="D1169" i="2" s="1"/>
  <c r="A1457" i="2"/>
  <c r="C1482" i="2"/>
  <c r="D1482" i="2" s="1"/>
  <c r="A1770" i="2"/>
  <c r="C1620" i="2"/>
  <c r="D1620" i="2" s="1"/>
  <c r="A1908" i="2"/>
  <c r="A1896" i="2"/>
  <c r="C1608" i="2"/>
  <c r="D1608" i="2" s="1"/>
  <c r="A1874" i="2"/>
  <c r="C1586" i="2"/>
  <c r="D1586" i="2" s="1"/>
  <c r="B1879" i="2"/>
  <c r="C1591" i="2"/>
  <c r="D1591" i="2" s="1"/>
  <c r="A1878" i="2"/>
  <c r="C1590" i="2"/>
  <c r="D1590" i="2" s="1"/>
  <c r="A1822" i="2"/>
  <c r="C1534" i="2"/>
  <c r="D1534" i="2" s="1"/>
  <c r="C1959" i="2"/>
  <c r="D1959" i="2" s="1"/>
  <c r="C1813" i="2"/>
  <c r="D1813" i="2" s="1"/>
  <c r="A1750" i="2"/>
  <c r="C1462" i="2"/>
  <c r="D1462" i="2" s="1"/>
  <c r="A1782" i="2"/>
  <c r="C1494" i="2"/>
  <c r="D1494" i="2" s="1"/>
  <c r="C1692" i="2"/>
  <c r="D1692" i="2" s="1"/>
  <c r="A1980" i="2"/>
  <c r="C1465" i="2"/>
  <c r="D1465" i="2" s="1"/>
  <c r="A1753" i="2"/>
  <c r="A1940" i="2"/>
  <c r="C1652" i="2"/>
  <c r="D1652" i="2" s="1"/>
  <c r="C1823" i="2"/>
  <c r="D1823" i="2" s="1"/>
  <c r="C1701" i="2"/>
  <c r="D1701" i="2" s="1"/>
  <c r="A1989" i="2"/>
  <c r="C1991" i="2"/>
  <c r="D1991" i="2" s="1"/>
  <c r="A1990" i="2"/>
  <c r="C1702" i="2"/>
  <c r="D1702" i="2" s="1"/>
  <c r="A1928" i="2"/>
  <c r="C1640" i="2"/>
  <c r="D1640" i="2" s="1"/>
  <c r="C1474" i="2"/>
  <c r="D1474" i="2" s="1"/>
  <c r="A1762" i="2"/>
  <c r="B1587" i="2"/>
  <c r="C1299" i="2"/>
  <c r="D1299" i="2" s="1"/>
  <c r="A1825" i="2"/>
  <c r="C1537" i="2"/>
  <c r="D1537" i="2" s="1"/>
  <c r="C1566" i="2"/>
  <c r="D1566" i="2" s="1"/>
  <c r="A1854" i="2"/>
  <c r="C1977" i="2"/>
  <c r="D1977" i="2" s="1"/>
  <c r="A1748" i="2"/>
  <c r="C1460" i="2"/>
  <c r="D1460" i="2" s="1"/>
  <c r="B1563" i="2"/>
  <c r="C1275" i="2"/>
  <c r="D1275" i="2" s="1"/>
  <c r="C1700" i="2"/>
  <c r="D1700" i="2" s="1"/>
  <c r="A1988" i="2"/>
  <c r="C1950" i="2"/>
  <c r="D1950" i="2" s="1"/>
  <c r="C1828" i="2"/>
  <c r="D1828" i="2" s="1"/>
  <c r="C1513" i="2"/>
  <c r="D1513" i="2" s="1"/>
  <c r="A1801" i="2"/>
  <c r="C1450" i="2"/>
  <c r="D1450" i="2" s="1"/>
  <c r="B1738" i="2"/>
  <c r="C1614" i="2"/>
  <c r="D1614" i="2" s="1"/>
  <c r="A1902" i="2"/>
  <c r="A1888" i="2"/>
  <c r="C1600" i="2"/>
  <c r="D1600" i="2" s="1"/>
  <c r="A1958" i="2"/>
  <c r="C1670" i="2"/>
  <c r="D1670" i="2" s="1"/>
  <c r="A1932" i="2"/>
  <c r="C1644" i="2"/>
  <c r="D1644" i="2" s="1"/>
  <c r="C1938" i="2"/>
  <c r="D1938" i="2" s="1"/>
  <c r="C1780" i="2"/>
  <c r="D1780" i="2" s="1"/>
  <c r="B1475" i="2"/>
  <c r="C1187" i="2"/>
  <c r="D1187" i="2" s="1"/>
  <c r="B1579" i="2"/>
  <c r="C1291" i="2"/>
  <c r="D1291" i="2" s="1"/>
  <c r="C1680" i="2"/>
  <c r="D1680" i="2" s="1"/>
  <c r="A1968" i="2"/>
  <c r="C1656" i="2"/>
  <c r="D1656" i="2" s="1"/>
  <c r="A1944" i="2"/>
  <c r="C1873" i="2"/>
  <c r="D1873" i="2" s="1"/>
  <c r="A1969" i="2"/>
  <c r="C1681" i="2"/>
  <c r="D1681" i="2" s="1"/>
  <c r="A1974" i="2"/>
  <c r="C1686" i="2"/>
  <c r="D1686" i="2" s="1"/>
  <c r="B1907" i="2"/>
  <c r="C1619" i="2"/>
  <c r="D1619" i="2" s="1"/>
  <c r="C1458" i="2"/>
  <c r="D1458" i="2" s="1"/>
  <c r="A1746" i="2"/>
  <c r="A2002" i="2"/>
  <c r="C1714" i="2"/>
  <c r="D1714" i="2" s="1"/>
  <c r="A1862" i="2"/>
  <c r="C1574" i="2"/>
  <c r="D1574" i="2" s="1"/>
  <c r="A1798" i="2"/>
  <c r="C1510" i="2"/>
  <c r="D1510" i="2" s="1"/>
  <c r="C1536" i="2"/>
  <c r="D1536" i="2" s="1"/>
  <c r="A1824" i="2"/>
  <c r="A1752" i="2"/>
  <c r="C1464" i="2"/>
  <c r="D1464" i="2" s="1"/>
  <c r="A2016" i="2"/>
  <c r="C1728" i="2"/>
  <c r="D1728" i="2" s="1"/>
  <c r="C1179" i="2"/>
  <c r="D1179" i="2" s="1"/>
  <c r="B1467" i="2"/>
  <c r="A1898" i="2"/>
  <c r="C1610" i="2"/>
  <c r="D1610" i="2" s="1"/>
  <c r="A1802" i="2"/>
  <c r="C1514" i="2"/>
  <c r="D1514" i="2" s="1"/>
  <c r="C1927" i="2"/>
  <c r="D1927" i="2" s="1"/>
  <c r="C1982" i="2"/>
  <c r="D1982" i="2" s="1"/>
  <c r="C1935" i="2"/>
  <c r="D1935" i="2" s="1"/>
  <c r="F1219" i="2" l="1"/>
  <c r="F1935" i="2"/>
  <c r="F1465" i="2"/>
  <c r="F2015" i="2"/>
  <c r="F1522" i="2"/>
  <c r="F1570" i="2"/>
  <c r="F1195" i="2"/>
  <c r="F1160" i="2"/>
  <c r="F1931" i="2"/>
  <c r="F1526" i="2"/>
  <c r="F1905" i="2"/>
  <c r="F1481" i="2"/>
  <c r="F1861" i="2"/>
  <c r="F1831" i="2"/>
  <c r="F1445" i="2"/>
  <c r="F1597" i="2"/>
  <c r="F1594" i="2"/>
  <c r="F2007" i="2"/>
  <c r="F1577" i="2"/>
  <c r="F1638" i="2"/>
  <c r="F1489" i="2"/>
  <c r="F1981" i="2"/>
  <c r="F1536" i="2"/>
  <c r="F1780" i="2"/>
  <c r="F1566" i="2"/>
  <c r="F1562" i="2"/>
  <c r="F1179" i="2"/>
  <c r="F1644" i="2"/>
  <c r="F1275" i="2"/>
  <c r="F1959" i="2"/>
  <c r="F1169" i="2"/>
  <c r="F1897" i="2"/>
  <c r="F1949" i="2"/>
  <c r="F1578" i="2"/>
  <c r="F1784" i="2"/>
  <c r="F1982" i="2"/>
  <c r="F1728" i="2"/>
  <c r="F1574" i="2"/>
  <c r="F1686" i="2"/>
  <c r="F1680" i="2"/>
  <c r="F1450" i="2"/>
  <c r="F1299" i="2"/>
  <c r="F1991" i="2"/>
  <c r="F1534" i="2"/>
  <c r="F1608" i="2"/>
  <c r="F1857" i="2"/>
  <c r="F2003" i="2"/>
  <c r="F1664" i="2"/>
  <c r="F1781" i="2"/>
  <c r="F1691" i="2"/>
  <c r="F1933" i="2"/>
  <c r="F1592" i="2"/>
  <c r="F1729" i="2"/>
  <c r="F1520" i="2"/>
  <c r="F1602" i="2"/>
  <c r="F1799" i="2"/>
  <c r="F1956" i="2"/>
  <c r="F1712" i="2"/>
  <c r="F1772" i="2"/>
  <c r="F1561" i="2"/>
  <c r="F1965" i="2"/>
  <c r="F1554" i="2"/>
  <c r="F1546" i="2"/>
  <c r="F1267" i="2"/>
  <c r="F1504" i="2"/>
  <c r="F1470" i="2"/>
  <c r="F1633" i="2"/>
  <c r="F1516" i="2"/>
  <c r="F1624" i="2"/>
  <c r="F1452" i="2"/>
  <c r="F1913" i="2"/>
  <c r="F1361" i="2"/>
  <c r="F1828" i="2"/>
  <c r="F1823" i="2"/>
  <c r="F1620" i="2"/>
  <c r="F1636" i="2"/>
  <c r="F1655" i="2"/>
  <c r="F1588" i="2"/>
  <c r="F1251" i="2"/>
  <c r="F1291" i="2"/>
  <c r="F1460" i="2"/>
  <c r="F1923" i="2"/>
  <c r="F1659" i="2"/>
  <c r="F1707" i="2"/>
  <c r="F1696" i="2"/>
  <c r="F1637" i="2"/>
  <c r="F1909" i="2"/>
  <c r="F1600" i="2"/>
  <c r="F1545" i="2"/>
  <c r="F2011" i="2"/>
  <c r="F1881" i="2"/>
  <c r="F1530" i="2"/>
  <c r="F1930" i="2"/>
  <c r="F1975" i="2"/>
  <c r="F1927" i="2"/>
  <c r="F1670" i="2"/>
  <c r="F1692" i="2"/>
  <c r="F1596" i="2"/>
  <c r="F1901" i="2"/>
  <c r="F1497" i="2"/>
  <c r="F1836" i="2"/>
  <c r="F1675" i="2"/>
  <c r="F1852" i="2"/>
  <c r="F1243" i="2"/>
  <c r="F1560" i="2"/>
  <c r="F1954" i="2"/>
  <c r="F1580" i="2"/>
  <c r="F2013" i="2"/>
  <c r="F1889" i="2"/>
  <c r="F1514" i="2"/>
  <c r="F1464" i="2"/>
  <c r="F1714" i="2"/>
  <c r="F1681" i="2"/>
  <c r="F1513" i="2"/>
  <c r="F1701" i="2"/>
  <c r="F1494" i="2"/>
  <c r="F1590" i="2"/>
  <c r="F1688" i="2"/>
  <c r="F1627" i="2"/>
  <c r="F1490" i="2"/>
  <c r="F2019" i="2"/>
  <c r="F1684" i="2"/>
  <c r="F1651" i="2"/>
  <c r="F1900" i="2"/>
  <c r="F1506" i="2"/>
  <c r="F2014" i="2"/>
  <c r="F1992" i="2"/>
  <c r="F1685" i="2"/>
  <c r="F1524" i="2"/>
  <c r="F1528" i="2"/>
  <c r="F1743" i="2"/>
  <c r="F1616" i="2"/>
  <c r="F1227" i="2"/>
  <c r="F1488" i="2"/>
  <c r="F1788" i="2"/>
  <c r="F1606" i="2"/>
  <c r="F1466" i="2"/>
  <c r="F1532" i="2"/>
  <c r="F1793" i="2"/>
  <c r="F1558" i="2"/>
  <c r="F1478" i="2"/>
  <c r="F1665" i="2"/>
  <c r="F1070" i="2"/>
  <c r="F910" i="2"/>
  <c r="F1187" i="2"/>
  <c r="F1456" i="2"/>
  <c r="F1474" i="2"/>
  <c r="F1720" i="2"/>
  <c r="F1584" i="2"/>
  <c r="F1599" i="2"/>
  <c r="F1610" i="2"/>
  <c r="F1873" i="2"/>
  <c r="F1950" i="2"/>
  <c r="F1640" i="2"/>
  <c r="F1652" i="2"/>
  <c r="F1462" i="2"/>
  <c r="F1591" i="2"/>
  <c r="F1203" i="2"/>
  <c r="F1892" i="2"/>
  <c r="F1797" i="2"/>
  <c r="F1962" i="2"/>
  <c r="F1669" i="2"/>
  <c r="F1899" i="2"/>
  <c r="F1775" i="2"/>
  <c r="F1683" i="2"/>
  <c r="F1697" i="2"/>
  <c r="F1717" i="2"/>
  <c r="F1454" i="2"/>
  <c r="F1713" i="2"/>
  <c r="F1910" i="2"/>
  <c r="F1945" i="2"/>
  <c r="F1589" i="2"/>
  <c r="F1757" i="2"/>
  <c r="F1893" i="2"/>
  <c r="F942" i="2"/>
  <c r="F977" i="2"/>
  <c r="F1977" i="2"/>
  <c r="F1544" i="2"/>
  <c r="F1791" i="2"/>
  <c r="F1158" i="2"/>
  <c r="F1618" i="2"/>
  <c r="F1603" i="2"/>
  <c r="F1572" i="2"/>
  <c r="F1458" i="2"/>
  <c r="F1482" i="2"/>
  <c r="F1576" i="2"/>
  <c r="F1468" i="2"/>
  <c r="F1568" i="2"/>
  <c r="F1964" i="2"/>
  <c r="F1773" i="2"/>
  <c r="F1672" i="2"/>
  <c r="F1632" i="2"/>
  <c r="F1519" i="2"/>
  <c r="F1542" i="2"/>
  <c r="F1512" i="2"/>
  <c r="F1184" i="2"/>
  <c r="F1789" i="2"/>
  <c r="F1653" i="2"/>
  <c r="F1994" i="2"/>
  <c r="F1999" i="2"/>
  <c r="F1171" i="2"/>
  <c r="F1550" i="2"/>
  <c r="F1283" i="2"/>
  <c r="F1708" i="2"/>
  <c r="F1259" i="2"/>
  <c r="F1473" i="2"/>
  <c r="F1809" i="2"/>
  <c r="F1502" i="2"/>
  <c r="F1916" i="2"/>
  <c r="F1510" i="2"/>
  <c r="F1619" i="2"/>
  <c r="F1656" i="2"/>
  <c r="F1938" i="2"/>
  <c r="F1614" i="2"/>
  <c r="F1700" i="2"/>
  <c r="F1537" i="2"/>
  <c r="F1702" i="2"/>
  <c r="F1813" i="2"/>
  <c r="F1586" i="2"/>
  <c r="F1163" i="2"/>
  <c r="F1508" i="2"/>
  <c r="F1815" i="2"/>
  <c r="F1660" i="2"/>
  <c r="F1598" i="2"/>
  <c r="F1235" i="2"/>
  <c r="F1682" i="2"/>
  <c r="F1648" i="2"/>
  <c r="F1529" i="2"/>
  <c r="F1480" i="2"/>
  <c r="F1837" i="2"/>
  <c r="F1552" i="2"/>
  <c r="F1498" i="2"/>
  <c r="F1538" i="2"/>
  <c r="F1211" i="2"/>
  <c r="F1805" i="2"/>
  <c r="F1307" i="2"/>
  <c r="F1997" i="2"/>
  <c r="F1749" i="2"/>
  <c r="F1626" i="2"/>
  <c r="F1006" i="2"/>
  <c r="F1706" i="2"/>
  <c r="A1553" i="2"/>
  <c r="C1265" i="2"/>
  <c r="D1265" i="2" s="1"/>
  <c r="A1518" i="2"/>
  <c r="C1230" i="2"/>
  <c r="D1230" i="2" s="1"/>
  <c r="C1294" i="2"/>
  <c r="D1294" i="2" s="1"/>
  <c r="A1582" i="2"/>
  <c r="C1649" i="2"/>
  <c r="D1649" i="2" s="1"/>
  <c r="A1937" i="2"/>
  <c r="C1937" i="2" s="1"/>
  <c r="D1937" i="2" s="1"/>
  <c r="C1358" i="2"/>
  <c r="D1358" i="2" s="1"/>
  <c r="A1646" i="2"/>
  <c r="C1198" i="2"/>
  <c r="D1198" i="2" s="1"/>
  <c r="A1486" i="2"/>
  <c r="C1914" i="2"/>
  <c r="D1914" i="2" s="1"/>
  <c r="B1755" i="2"/>
  <c r="C1467" i="2"/>
  <c r="D1467" i="2" s="1"/>
  <c r="C1944" i="2"/>
  <c r="D1944" i="2" s="1"/>
  <c r="C1798" i="2"/>
  <c r="D1798" i="2" s="1"/>
  <c r="C1907" i="2"/>
  <c r="D1907" i="2" s="1"/>
  <c r="B1851" i="2"/>
  <c r="C1563" i="2"/>
  <c r="D1563" i="2" s="1"/>
  <c r="C1825" i="2"/>
  <c r="D1825" i="2" s="1"/>
  <c r="C1928" i="2"/>
  <c r="D1928" i="2" s="1"/>
  <c r="C1782" i="2"/>
  <c r="D1782" i="2" s="1"/>
  <c r="C1884" i="2"/>
  <c r="D1884" i="2" s="1"/>
  <c r="C1833" i="2"/>
  <c r="D1833" i="2" s="1"/>
  <c r="C1778" i="2"/>
  <c r="D1778" i="2" s="1"/>
  <c r="B1859" i="2"/>
  <c r="C1571" i="2"/>
  <c r="D1571" i="2" s="1"/>
  <c r="C1890" i="2"/>
  <c r="D1890" i="2" s="1"/>
  <c r="B1811" i="2"/>
  <c r="C1523" i="2"/>
  <c r="D1523" i="2" s="1"/>
  <c r="C1818" i="2"/>
  <c r="D1818" i="2" s="1"/>
  <c r="C1947" i="2"/>
  <c r="D1947" i="2" s="1"/>
  <c r="C1817" i="2"/>
  <c r="D1817" i="2" s="1"/>
  <c r="C1849" i="2"/>
  <c r="D1849" i="2" s="1"/>
  <c r="C1733" i="2"/>
  <c r="D1733" i="2" s="1"/>
  <c r="C1792" i="2"/>
  <c r="D1792" i="2" s="1"/>
  <c r="C1882" i="2"/>
  <c r="D1882" i="2" s="1"/>
  <c r="C1820" i="2"/>
  <c r="D1820" i="2" s="1"/>
  <c r="C1804" i="2"/>
  <c r="D1804" i="2" s="1"/>
  <c r="C1968" i="2"/>
  <c r="D1968" i="2" s="1"/>
  <c r="C1888" i="2"/>
  <c r="D1888" i="2" s="1"/>
  <c r="C1879" i="2"/>
  <c r="D1879" i="2" s="1"/>
  <c r="C1770" i="2"/>
  <c r="D1770" i="2" s="1"/>
  <c r="B1739" i="2"/>
  <c r="C1451" i="2"/>
  <c r="D1451" i="2" s="1"/>
  <c r="C1858" i="2"/>
  <c r="D1858" i="2" s="1"/>
  <c r="B1771" i="2"/>
  <c r="C1483" i="2"/>
  <c r="D1483" i="2" s="1"/>
  <c r="C2017" i="2"/>
  <c r="D2017" i="2" s="1"/>
  <c r="C1970" i="2"/>
  <c r="D1970" i="2" s="1"/>
  <c r="C1816" i="2"/>
  <c r="D1816" i="2" s="1"/>
  <c r="C2005" i="2"/>
  <c r="D2005" i="2" s="1"/>
  <c r="C1840" i="2"/>
  <c r="D1840" i="2" s="1"/>
  <c r="C1786" i="2"/>
  <c r="D1786" i="2" s="1"/>
  <c r="C1807" i="2"/>
  <c r="D1807" i="2" s="1"/>
  <c r="C1887" i="2"/>
  <c r="D1887" i="2" s="1"/>
  <c r="A1760" i="2"/>
  <c r="C1472" i="2"/>
  <c r="D1472" i="2" s="1"/>
  <c r="C2016" i="2"/>
  <c r="D2016" i="2" s="1"/>
  <c r="C1862" i="2"/>
  <c r="D1862" i="2" s="1"/>
  <c r="C1974" i="2"/>
  <c r="D1974" i="2" s="1"/>
  <c r="C1902" i="2"/>
  <c r="D1902" i="2" s="1"/>
  <c r="C1748" i="2"/>
  <c r="D1748" i="2" s="1"/>
  <c r="C1990" i="2"/>
  <c r="D1990" i="2" s="1"/>
  <c r="C1940" i="2"/>
  <c r="D1940" i="2" s="1"/>
  <c r="C1832" i="2"/>
  <c r="D1832" i="2" s="1"/>
  <c r="B1795" i="2"/>
  <c r="C1507" i="2"/>
  <c r="D1507" i="2" s="1"/>
  <c r="C1972" i="2"/>
  <c r="D1972" i="2" s="1"/>
  <c r="C1785" i="2"/>
  <c r="D1785" i="2" s="1"/>
  <c r="C1948" i="2"/>
  <c r="D1948" i="2" s="1"/>
  <c r="C1880" i="2"/>
  <c r="D1880" i="2" s="1"/>
  <c r="C1866" i="2"/>
  <c r="D1866" i="2" s="1"/>
  <c r="C1856" i="2"/>
  <c r="D1856" i="2" s="1"/>
  <c r="C1906" i="2"/>
  <c r="D1906" i="2" s="1"/>
  <c r="C1744" i="2"/>
  <c r="D1744" i="2" s="1"/>
  <c r="C1848" i="2"/>
  <c r="D1848" i="2" s="1"/>
  <c r="C2000" i="2"/>
  <c r="D2000" i="2" s="1"/>
  <c r="C1812" i="2"/>
  <c r="D1812" i="2" s="1"/>
  <c r="C1984" i="2"/>
  <c r="D1984" i="2" s="1"/>
  <c r="C1925" i="2"/>
  <c r="D1925" i="2" s="1"/>
  <c r="C1894" i="2"/>
  <c r="D1894" i="2" s="1"/>
  <c r="C1868" i="2"/>
  <c r="D1868" i="2" s="1"/>
  <c r="C1877" i="2"/>
  <c r="D1877" i="2" s="1"/>
  <c r="C1777" i="2"/>
  <c r="D1777" i="2" s="1"/>
  <c r="C1753" i="2"/>
  <c r="D1753" i="2" s="1"/>
  <c r="C1874" i="2"/>
  <c r="D1874" i="2" s="1"/>
  <c r="C1457" i="2"/>
  <c r="D1457" i="2" s="1"/>
  <c r="A1745" i="2"/>
  <c r="C1952" i="2"/>
  <c r="D1952" i="2" s="1"/>
  <c r="C1796" i="2"/>
  <c r="D1796" i="2" s="1"/>
  <c r="A1734" i="2"/>
  <c r="C1446" i="2"/>
  <c r="D1446" i="2" s="1"/>
  <c r="C1794" i="2"/>
  <c r="D1794" i="2" s="1"/>
  <c r="C1808" i="2"/>
  <c r="D1808" i="2" s="1"/>
  <c r="C1971" i="2"/>
  <c r="D1971" i="2" s="1"/>
  <c r="C1960" i="2"/>
  <c r="D1960" i="2" s="1"/>
  <c r="C1834" i="2"/>
  <c r="D1834" i="2" s="1"/>
  <c r="B1843" i="2"/>
  <c r="C1555" i="2"/>
  <c r="D1555" i="2" s="1"/>
  <c r="C1885" i="2"/>
  <c r="D1885" i="2" s="1"/>
  <c r="C1740" i="2"/>
  <c r="D1740" i="2" s="1"/>
  <c r="B1875" i="2"/>
  <c r="C1587" i="2"/>
  <c r="D1587" i="2" s="1"/>
  <c r="C1750" i="2"/>
  <c r="D1750" i="2" s="1"/>
  <c r="C1810" i="2"/>
  <c r="D1810" i="2" s="1"/>
  <c r="C1963" i="2"/>
  <c r="D1963" i="2" s="1"/>
  <c r="C1996" i="2"/>
  <c r="D1996" i="2" s="1"/>
  <c r="C1943" i="2"/>
  <c r="D1943" i="2" s="1"/>
  <c r="C1814" i="2"/>
  <c r="D1814" i="2" s="1"/>
  <c r="C1872" i="2"/>
  <c r="D1872" i="2" s="1"/>
  <c r="C1842" i="2"/>
  <c r="D1842" i="2" s="1"/>
  <c r="C1876" i="2"/>
  <c r="D1876" i="2" s="1"/>
  <c r="C1758" i="2"/>
  <c r="D1758" i="2" s="1"/>
  <c r="C1865" i="2"/>
  <c r="D1865" i="2" s="1"/>
  <c r="B1883" i="2"/>
  <c r="C1595" i="2"/>
  <c r="D1595" i="2" s="1"/>
  <c r="C1979" i="2"/>
  <c r="D1979" i="2" s="1"/>
  <c r="C1824" i="2"/>
  <c r="D1824" i="2" s="1"/>
  <c r="C1746" i="2"/>
  <c r="D1746" i="2" s="1"/>
  <c r="C1988" i="2"/>
  <c r="D1988" i="2" s="1"/>
  <c r="C1854" i="2"/>
  <c r="D1854" i="2" s="1"/>
  <c r="C1762" i="2"/>
  <c r="D1762" i="2" s="1"/>
  <c r="C1989" i="2"/>
  <c r="D1989" i="2" s="1"/>
  <c r="C1980" i="2"/>
  <c r="D1980" i="2" s="1"/>
  <c r="C1822" i="2"/>
  <c r="D1822" i="2" s="1"/>
  <c r="C1850" i="2"/>
  <c r="D1850" i="2" s="1"/>
  <c r="C1976" i="2"/>
  <c r="D1976" i="2" s="1"/>
  <c r="C1915" i="2"/>
  <c r="D1915" i="2" s="1"/>
  <c r="C2008" i="2"/>
  <c r="D2008" i="2" s="1"/>
  <c r="C1939" i="2"/>
  <c r="D1939" i="2" s="1"/>
  <c r="C1924" i="2"/>
  <c r="D1924" i="2" s="1"/>
  <c r="C1838" i="2"/>
  <c r="D1838" i="2" s="1"/>
  <c r="C1957" i="2"/>
  <c r="D1957" i="2" s="1"/>
  <c r="C1973" i="2"/>
  <c r="D1973" i="2" s="1"/>
  <c r="C1768" i="2"/>
  <c r="D1768" i="2" s="1"/>
  <c r="C1769" i="2"/>
  <c r="D1769" i="2" s="1"/>
  <c r="C1920" i="2"/>
  <c r="D1920" i="2" s="1"/>
  <c r="C1904" i="2"/>
  <c r="D1904" i="2" s="1"/>
  <c r="B1803" i="2"/>
  <c r="C1515" i="2"/>
  <c r="D1515" i="2" s="1"/>
  <c r="C1776" i="2"/>
  <c r="D1776" i="2" s="1"/>
  <c r="B1827" i="2"/>
  <c r="C1539" i="2"/>
  <c r="D1539" i="2" s="1"/>
  <c r="C1846" i="2"/>
  <c r="D1846" i="2" s="1"/>
  <c r="C1912" i="2"/>
  <c r="D1912" i="2" s="1"/>
  <c r="C1953" i="2"/>
  <c r="D1953" i="2" s="1"/>
  <c r="C1898" i="2"/>
  <c r="D1898" i="2" s="1"/>
  <c r="B1763" i="2"/>
  <c r="C1475" i="2"/>
  <c r="D1475" i="2" s="1"/>
  <c r="C1958" i="2"/>
  <c r="D1958" i="2" s="1"/>
  <c r="C1801" i="2"/>
  <c r="D1801" i="2" s="1"/>
  <c r="C1896" i="2"/>
  <c r="D1896" i="2" s="1"/>
  <c r="B1747" i="2"/>
  <c r="C1459" i="2"/>
  <c r="D1459" i="2" s="1"/>
  <c r="B1819" i="2"/>
  <c r="C1531" i="2"/>
  <c r="D1531" i="2" s="1"/>
  <c r="C1936" i="2"/>
  <c r="D1936" i="2" s="1"/>
  <c r="B1835" i="2"/>
  <c r="C1547" i="2"/>
  <c r="D1547" i="2" s="1"/>
  <c r="C1985" i="2"/>
  <c r="D1985" i="2" s="1"/>
  <c r="C1761" i="2"/>
  <c r="D1761" i="2" s="1"/>
  <c r="C1826" i="2"/>
  <c r="D1826" i="2" s="1"/>
  <c r="C1830" i="2"/>
  <c r="D1830" i="2" s="1"/>
  <c r="C1891" i="2"/>
  <c r="D1891" i="2" s="1"/>
  <c r="C1754" i="2"/>
  <c r="D1754" i="2" s="1"/>
  <c r="C1921" i="2"/>
  <c r="D1921" i="2" s="1"/>
  <c r="C1926" i="2"/>
  <c r="D1926" i="2" s="1"/>
  <c r="C1941" i="2"/>
  <c r="D1941" i="2" s="1"/>
  <c r="C1802" i="2"/>
  <c r="D1802" i="2" s="1"/>
  <c r="C1752" i="2"/>
  <c r="D1752" i="2" s="1"/>
  <c r="C2002" i="2"/>
  <c r="D2002" i="2" s="1"/>
  <c r="C1969" i="2"/>
  <c r="D1969" i="2" s="1"/>
  <c r="B1867" i="2"/>
  <c r="C1579" i="2"/>
  <c r="D1579" i="2" s="1"/>
  <c r="C1932" i="2"/>
  <c r="D1932" i="2" s="1"/>
  <c r="C1738" i="2"/>
  <c r="D1738" i="2" s="1"/>
  <c r="C1878" i="2"/>
  <c r="D1878" i="2" s="1"/>
  <c r="C1908" i="2"/>
  <c r="D1908" i="2" s="1"/>
  <c r="B1779" i="2"/>
  <c r="C1491" i="2"/>
  <c r="D1491" i="2" s="1"/>
  <c r="C1864" i="2"/>
  <c r="D1864" i="2" s="1"/>
  <c r="C1756" i="2"/>
  <c r="D1756" i="2" s="1"/>
  <c r="A1736" i="2"/>
  <c r="C1448" i="2"/>
  <c r="D1448" i="2" s="1"/>
  <c r="C1886" i="2"/>
  <c r="D1886" i="2" s="1"/>
  <c r="C1995" i="2"/>
  <c r="D1995" i="2" s="1"/>
  <c r="C1742" i="2"/>
  <c r="D1742" i="2" s="1"/>
  <c r="C2001" i="2"/>
  <c r="D2001" i="2" s="1"/>
  <c r="B1787" i="2"/>
  <c r="C1499" i="2"/>
  <c r="D1499" i="2" s="1"/>
  <c r="C1800" i="2"/>
  <c r="D1800" i="2" s="1"/>
  <c r="C1860" i="2"/>
  <c r="D1860" i="2" s="1"/>
  <c r="C1790" i="2"/>
  <c r="D1790" i="2" s="1"/>
  <c r="C1766" i="2"/>
  <c r="D1766" i="2" s="1"/>
  <c r="F1891" i="2" l="1"/>
  <c r="F1838" i="2"/>
  <c r="F1980" i="2"/>
  <c r="F1943" i="2"/>
  <c r="F1885" i="2"/>
  <c r="F1777" i="2"/>
  <c r="F1972" i="2"/>
  <c r="F1974" i="2"/>
  <c r="F1451" i="2"/>
  <c r="F1499" i="2"/>
  <c r="F1921" i="2"/>
  <c r="F1958" i="2"/>
  <c r="F1850" i="2"/>
  <c r="F1812" i="2"/>
  <c r="F1807" i="2"/>
  <c r="F1804" i="2"/>
  <c r="F1818" i="2"/>
  <c r="F1944" i="2"/>
  <c r="F1531" i="2"/>
  <c r="F1595" i="2"/>
  <c r="F1446" i="2"/>
  <c r="F1848" i="2"/>
  <c r="F1840" i="2"/>
  <c r="F1882" i="2"/>
  <c r="F1928" i="2"/>
  <c r="F1742" i="2"/>
  <c r="F2002" i="2"/>
  <c r="F1830" i="2"/>
  <c r="F1898" i="2"/>
  <c r="F1924" i="2"/>
  <c r="F1989" i="2"/>
  <c r="F1996" i="2"/>
  <c r="F1555" i="2"/>
  <c r="F1877" i="2"/>
  <c r="F1744" i="2"/>
  <c r="F1507" i="2"/>
  <c r="F1862" i="2"/>
  <c r="F2005" i="2"/>
  <c r="F1792" i="2"/>
  <c r="F1890" i="2"/>
  <c r="F1825" i="2"/>
  <c r="F1914" i="2"/>
  <c r="F1294" i="2"/>
  <c r="F1491" i="2"/>
  <c r="F1995" i="2"/>
  <c r="F1826" i="2"/>
  <c r="F1939" i="2"/>
  <c r="F1906" i="2"/>
  <c r="F1448" i="2"/>
  <c r="F1941" i="2"/>
  <c r="F1896" i="2"/>
  <c r="F1769" i="2"/>
  <c r="F1988" i="2"/>
  <c r="F1750" i="2"/>
  <c r="F1925" i="2"/>
  <c r="F1866" i="2"/>
  <c r="F1940" i="2"/>
  <c r="F2017" i="2"/>
  <c r="F1888" i="2"/>
  <c r="F1817" i="2"/>
  <c r="F1778" i="2"/>
  <c r="F1907" i="2"/>
  <c r="F1265" i="2"/>
  <c r="F1756" i="2"/>
  <c r="F1973" i="2"/>
  <c r="F1872" i="2"/>
  <c r="F1874" i="2"/>
  <c r="F1948" i="2"/>
  <c r="F1937" i="2"/>
  <c r="F2001" i="2"/>
  <c r="F1969" i="2"/>
  <c r="F1515" i="2"/>
  <c r="F1766" i="2"/>
  <c r="F1908" i="2"/>
  <c r="F1752" i="2"/>
  <c r="F1459" i="2"/>
  <c r="F1953" i="2"/>
  <c r="F1904" i="2"/>
  <c r="F1762" i="2"/>
  <c r="F1865" i="2"/>
  <c r="F1963" i="2"/>
  <c r="F1796" i="2"/>
  <c r="F1868" i="2"/>
  <c r="F2016" i="2"/>
  <c r="F1816" i="2"/>
  <c r="F1770" i="2"/>
  <c r="F1733" i="2"/>
  <c r="F1571" i="2"/>
  <c r="F1563" i="2"/>
  <c r="F1230" i="2"/>
  <c r="F1790" i="2"/>
  <c r="F1886" i="2"/>
  <c r="F1878" i="2"/>
  <c r="F1802" i="2"/>
  <c r="F1761" i="2"/>
  <c r="F1912" i="2"/>
  <c r="F1920" i="2"/>
  <c r="F2008" i="2"/>
  <c r="F1854" i="2"/>
  <c r="F1758" i="2"/>
  <c r="F1810" i="2"/>
  <c r="F1834" i="2"/>
  <c r="F1952" i="2"/>
  <c r="F1894" i="2"/>
  <c r="F1856" i="2"/>
  <c r="F1832" i="2"/>
  <c r="F1472" i="2"/>
  <c r="F1970" i="2"/>
  <c r="F1879" i="2"/>
  <c r="F1849" i="2"/>
  <c r="F1198" i="2"/>
  <c r="F1960" i="2"/>
  <c r="F1800" i="2"/>
  <c r="F1932" i="2"/>
  <c r="F1926" i="2"/>
  <c r="F1547" i="2"/>
  <c r="F1801" i="2"/>
  <c r="F1539" i="2"/>
  <c r="F1768" i="2"/>
  <c r="F1976" i="2"/>
  <c r="F1746" i="2"/>
  <c r="F1842" i="2"/>
  <c r="F1587" i="2"/>
  <c r="F1971" i="2"/>
  <c r="F1457" i="2"/>
  <c r="F1984" i="2"/>
  <c r="F1880" i="2"/>
  <c r="F1990" i="2"/>
  <c r="F1887" i="2"/>
  <c r="F1483" i="2"/>
  <c r="F1968" i="2"/>
  <c r="F1947" i="2"/>
  <c r="F1833" i="2"/>
  <c r="F1798" i="2"/>
  <c r="F1358" i="2"/>
  <c r="F1579" i="2"/>
  <c r="F1824" i="2"/>
  <c r="F1808" i="2"/>
  <c r="F1748" i="2"/>
  <c r="F1884" i="2"/>
  <c r="F1860" i="2"/>
  <c r="F1738" i="2"/>
  <c r="F1985" i="2"/>
  <c r="F1846" i="2"/>
  <c r="F1915" i="2"/>
  <c r="F1876" i="2"/>
  <c r="F1864" i="2"/>
  <c r="F1754" i="2"/>
  <c r="F1936" i="2"/>
  <c r="F1475" i="2"/>
  <c r="F1776" i="2"/>
  <c r="F1957" i="2"/>
  <c r="F1822" i="2"/>
  <c r="F1979" i="2"/>
  <c r="F1814" i="2"/>
  <c r="F1740" i="2"/>
  <c r="F1794" i="2"/>
  <c r="F1753" i="2"/>
  <c r="F2000" i="2"/>
  <c r="F1785" i="2"/>
  <c r="F1902" i="2"/>
  <c r="F1786" i="2"/>
  <c r="F1858" i="2"/>
  <c r="F1820" i="2"/>
  <c r="F1523" i="2"/>
  <c r="F1782" i="2"/>
  <c r="F1467" i="2"/>
  <c r="F1649" i="2"/>
  <c r="A1841" i="2"/>
  <c r="C1841" i="2" s="1"/>
  <c r="D1841" i="2" s="1"/>
  <c r="C1553" i="2"/>
  <c r="D1553" i="2" s="1"/>
  <c r="C1646" i="2"/>
  <c r="D1646" i="2" s="1"/>
  <c r="A1934" i="2"/>
  <c r="C1934" i="2" s="1"/>
  <c r="D1934" i="2" s="1"/>
  <c r="C1582" i="2"/>
  <c r="D1582" i="2" s="1"/>
  <c r="A1870" i="2"/>
  <c r="C1870" i="2" s="1"/>
  <c r="D1870" i="2" s="1"/>
  <c r="A1774" i="2"/>
  <c r="C1774" i="2" s="1"/>
  <c r="D1774" i="2" s="1"/>
  <c r="C1486" i="2"/>
  <c r="D1486" i="2" s="1"/>
  <c r="A1806" i="2"/>
  <c r="C1806" i="2" s="1"/>
  <c r="D1806" i="2" s="1"/>
  <c r="C1518" i="2"/>
  <c r="D1518" i="2" s="1"/>
  <c r="C1835" i="2"/>
  <c r="D1835" i="2" s="1"/>
  <c r="C1747" i="2"/>
  <c r="D1747" i="2" s="1"/>
  <c r="C1803" i="2"/>
  <c r="D1803" i="2" s="1"/>
  <c r="C1859" i="2"/>
  <c r="D1859" i="2" s="1"/>
  <c r="C1787" i="2"/>
  <c r="D1787" i="2" s="1"/>
  <c r="C1779" i="2"/>
  <c r="D1779" i="2" s="1"/>
  <c r="C1763" i="2"/>
  <c r="D1763" i="2" s="1"/>
  <c r="C1771" i="2"/>
  <c r="D1771" i="2" s="1"/>
  <c r="C1883" i="2"/>
  <c r="D1883" i="2" s="1"/>
  <c r="C1843" i="2"/>
  <c r="D1843" i="2" s="1"/>
  <c r="C1736" i="2"/>
  <c r="D1736" i="2" s="1"/>
  <c r="C1867" i="2"/>
  <c r="D1867" i="2" s="1"/>
  <c r="C1827" i="2"/>
  <c r="D1827" i="2" s="1"/>
  <c r="C1745" i="2"/>
  <c r="D1745" i="2" s="1"/>
  <c r="C1875" i="2"/>
  <c r="D1875" i="2" s="1"/>
  <c r="C1795" i="2"/>
  <c r="D1795" i="2" s="1"/>
  <c r="C1811" i="2"/>
  <c r="D1811" i="2" s="1"/>
  <c r="C1819" i="2"/>
  <c r="D1819" i="2" s="1"/>
  <c r="C1739" i="2"/>
  <c r="D1739" i="2" s="1"/>
  <c r="C1734" i="2"/>
  <c r="D1734" i="2" s="1"/>
  <c r="C1760" i="2"/>
  <c r="D1760" i="2" s="1"/>
  <c r="C1851" i="2"/>
  <c r="D1851" i="2" s="1"/>
  <c r="C1755" i="2"/>
  <c r="D1755" i="2" s="1"/>
  <c r="F1760" i="2" l="1"/>
  <c r="F1827" i="2"/>
  <c r="F1787" i="2"/>
  <c r="F1774" i="2"/>
  <c r="F1745" i="2"/>
  <c r="F1859" i="2"/>
  <c r="F1739" i="2"/>
  <c r="F1736" i="2"/>
  <c r="F1803" i="2"/>
  <c r="F1582" i="2"/>
  <c r="F1851" i="2"/>
  <c r="F1779" i="2"/>
  <c r="F1486" i="2"/>
  <c r="F1734" i="2"/>
  <c r="F1867" i="2"/>
  <c r="F1870" i="2"/>
  <c r="F1811" i="2"/>
  <c r="F1883" i="2"/>
  <c r="F1835" i="2"/>
  <c r="F1646" i="2"/>
  <c r="F1819" i="2"/>
  <c r="F1843" i="2"/>
  <c r="F1747" i="2"/>
  <c r="F1934" i="2"/>
  <c r="F1795" i="2"/>
  <c r="F1771" i="2"/>
  <c r="F1518" i="2"/>
  <c r="F1553" i="2"/>
  <c r="F1755" i="2"/>
  <c r="F1875" i="2"/>
  <c r="F1763" i="2"/>
  <c r="F1806" i="2"/>
  <c r="F1841" i="2"/>
  <c r="F2" i="2" l="1"/>
</calcChain>
</file>

<file path=xl/sharedStrings.xml><?xml version="1.0" encoding="utf-8"?>
<sst xmlns="http://schemas.openxmlformats.org/spreadsheetml/2006/main" count="34" uniqueCount="31">
  <si>
    <t>Region</t>
  </si>
  <si>
    <t>Participant Category</t>
  </si>
  <si>
    <t xml:space="preserve">Payment type </t>
  </si>
  <si>
    <t xml:space="preserve">Recovery period start </t>
  </si>
  <si>
    <t>Recovery period end</t>
  </si>
  <si>
    <t>Amount Recovered</t>
  </si>
  <si>
    <t>Period Total Energy(MWh)</t>
  </si>
  <si>
    <t>Recovery rate ($/MWh)</t>
  </si>
  <si>
    <t>QLD</t>
  </si>
  <si>
    <r>
      <t>Market Customers</t>
    </r>
    <r>
      <rPr>
        <sz val="8"/>
        <color rgb="FF424242"/>
        <rFont val="Arial Nova"/>
        <family val="2"/>
      </rPr>
      <t> </t>
    </r>
  </si>
  <si>
    <t xml:space="preserve">Usage </t>
  </si>
  <si>
    <t>Other</t>
  </si>
  <si>
    <t>Week Starting</t>
  </si>
  <si>
    <t>Load Region</t>
  </si>
  <si>
    <t>Total Recovery</t>
  </si>
  <si>
    <t>Day</t>
  </si>
  <si>
    <t>Time</t>
  </si>
  <si>
    <t>Trading Interval</t>
  </si>
  <si>
    <t>RERT Recovery Rate $/MWh per TI
Calculated based on the Quarterly Report</t>
  </si>
  <si>
    <t>Recovery $. 
Based on the energy consumed (column D x column E)</t>
  </si>
  <si>
    <t>The Q1 RERT report table 4 is an extract from the RERT Quarterly Report Q1 published on our website below.</t>
  </si>
  <si>
    <t>https://aemo.com.au/energy-systems/electricity/emergency-management/reliability-and-emergency-reserve-trader-rert/rert-reporting</t>
  </si>
  <si>
    <t>The following relates to the Billing Period Ending 5 Feb 23 sheet.</t>
  </si>
  <si>
    <t>The region is selectable and is highlighted in green</t>
  </si>
  <si>
    <t xml:space="preserve">The recovery amount will be calculated in column f. </t>
  </si>
  <si>
    <t xml:space="preserve">For example energy consumption metering data in megawatt hours per trading interval can be copied into the yellow column </t>
  </si>
  <si>
    <t>Energy consumed MWh (for example  metering data per TI ending adjusted by the distribution loss factor)</t>
  </si>
  <si>
    <t>Version 1 published 12 May 2023</t>
  </si>
  <si>
    <t xml:space="preserve">The Billing Period Ending 5 Feb 23 sheet extracts the information from the Q1 RERT report table 4 and represents the RERT costs per trading interval. </t>
  </si>
  <si>
    <t>The recovery rate per trading interval can be multiplied by the MWh consumed in that trading interval to determine the RERT cost for that trading interval</t>
  </si>
  <si>
    <t xml:space="preserve">Note that the recovery of RERT costs is based on the energy consumption adjusted by the relevant distribution loss factor.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</si>
</sst>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[$-F800]dddd\,\ mmmm\ dd\,\ yyyy"/>
    <numFmt numFmtId="165" formatCode="_-&quot;$&quot;* #,##0_-;\-&quot;$&quot;* #,##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FFFF"/>
      <name val="Arial Nova"/>
      <family val="2"/>
    </font>
    <font>
      <b/>
      <sz val="8"/>
      <color rgb="FF000000"/>
      <name val="Arial Nova"/>
      <family val="2"/>
    </font>
    <font>
      <sz val="8"/>
      <color rgb="FF000000"/>
      <name val="Arial Nova"/>
      <family val="2"/>
    </font>
    <font>
      <sz val="8"/>
      <color rgb="FF424242"/>
      <name val="Arial Nov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3" tint="0.39997558519241921"/>
      <name val="Wingdings"/>
      <charset val="2"/>
    </font>
    <font>
      <b/>
      <u/>
      <sz val="10"/>
      <color theme="9" tint="-0.249977111117893"/>
      <name val="Arial"/>
      <family val="2"/>
    </font>
    <font>
      <sz val="10"/>
      <color theme="9" tint="-0.249977111117893"/>
      <name val="Wingdings"/>
      <charset val="2"/>
    </font>
    <font>
      <b/>
      <sz val="10"/>
      <color theme="9" tint="-0.249977111117893"/>
      <name val="Arial"/>
      <family val="2"/>
    </font>
    <font>
      <sz val="10"/>
      <color theme="6" tint="-0.249977111117893"/>
      <name val="Arial"/>
      <family val="2"/>
    </font>
    <font>
      <b/>
      <sz val="10"/>
      <name val="Arial"/>
      <family val="2"/>
    </font>
    <font>
      <b/>
      <u/>
      <sz val="10"/>
      <color theme="6" tint="-0.249977111117893"/>
      <name val="Arial"/>
      <family val="2"/>
    </font>
    <font>
      <sz val="10"/>
      <color theme="6" tint="-0.249977111117893"/>
      <name val="Wingdings"/>
      <charset val="2"/>
    </font>
    <font>
      <b/>
      <sz val="10"/>
      <color theme="6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6B307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rgb="FF6B3077"/>
      </left>
      <right style="medium">
        <color rgb="FF6B3077"/>
      </right>
      <top style="medium">
        <color rgb="FF6B3077"/>
      </top>
      <bottom style="medium">
        <color rgb="FF6B3077"/>
      </bottom>
      <diagonal/>
    </border>
    <border>
      <left/>
      <right style="medium">
        <color rgb="FF6B3077"/>
      </right>
      <top style="medium">
        <color rgb="FF6B3077"/>
      </top>
      <bottom style="medium">
        <color rgb="FF6B3077"/>
      </bottom>
      <diagonal/>
    </border>
    <border>
      <left style="medium">
        <color rgb="FF6B3077"/>
      </left>
      <right style="medium">
        <color rgb="FF6B3077"/>
      </right>
      <top/>
      <bottom style="medium">
        <color rgb="FF6B3077"/>
      </bottom>
      <diagonal/>
    </border>
    <border>
      <left/>
      <right style="medium">
        <color rgb="FF6B3077"/>
      </right>
      <top/>
      <bottom style="medium">
        <color rgb="FF6B3077"/>
      </bottom>
      <diagonal/>
    </border>
    <border>
      <left style="medium">
        <color rgb="FF6B3077"/>
      </left>
      <right style="medium">
        <color rgb="FF6B3077"/>
      </right>
      <top style="medium">
        <color rgb="FF6B3077"/>
      </top>
      <bottom/>
      <diagonal/>
    </border>
    <border>
      <left style="medium">
        <color rgb="FF6B3077"/>
      </left>
      <right style="medium">
        <color rgb="FF6B3077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6B3077"/>
      </left>
      <right style="medium">
        <color rgb="FF6B3077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22" fontId="5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7" xfId="0" applyBorder="1"/>
    <xf numFmtId="22" fontId="5" fillId="0" borderId="7" xfId="0" applyNumberFormat="1" applyFont="1" applyBorder="1" applyAlignment="1">
      <alignment vertical="center" wrapText="1"/>
    </xf>
    <xf numFmtId="164" fontId="2" fillId="0" borderId="7" xfId="0" applyNumberFormat="1" applyFont="1" applyBorder="1" applyAlignment="1">
      <alignment horizontal="left"/>
    </xf>
    <xf numFmtId="164" fontId="0" fillId="0" borderId="7" xfId="0" applyNumberFormat="1" applyBorder="1" applyAlignment="1">
      <alignment horizontal="left"/>
    </xf>
    <xf numFmtId="0" fontId="2" fillId="0" borderId="8" xfId="0" applyFont="1" applyBorder="1"/>
    <xf numFmtId="20" fontId="0" fillId="0" borderId="7" xfId="0" applyNumberFormat="1" applyBorder="1"/>
    <xf numFmtId="0" fontId="2" fillId="0" borderId="0" xfId="0" applyFont="1"/>
    <xf numFmtId="165" fontId="0" fillId="0" borderId="0" xfId="1" applyNumberFormat="1" applyFont="1"/>
    <xf numFmtId="0" fontId="0" fillId="4" borderId="7" xfId="0" applyFill="1" applyBorder="1"/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wrapText="1"/>
    </xf>
    <xf numFmtId="0" fontId="0" fillId="0" borderId="0" xfId="0" applyAlignment="1">
      <alignment horizontal="right" indent="1"/>
    </xf>
    <xf numFmtId="6" fontId="6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8" fontId="5" fillId="0" borderId="4" xfId="0" applyNumberFormat="1" applyFont="1" applyBorder="1" applyAlignment="1">
      <alignment horizontal="center" vertical="center" wrapText="1"/>
    </xf>
    <xf numFmtId="0" fontId="7" fillId="0" borderId="0" xfId="2"/>
    <xf numFmtId="0" fontId="9" fillId="0" borderId="0" xfId="2" applyFont="1"/>
    <xf numFmtId="0" fontId="10" fillId="0" borderId="0" xfId="2" applyFont="1"/>
    <xf numFmtId="0" fontId="11" fillId="0" borderId="0" xfId="2" applyFont="1"/>
    <xf numFmtId="0" fontId="12" fillId="0" borderId="0" xfId="2" applyFont="1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6" fillId="0" borderId="0" xfId="2" applyFont="1"/>
    <xf numFmtId="0" fontId="17" fillId="0" borderId="0" xfId="2" applyFont="1"/>
    <xf numFmtId="0" fontId="8" fillId="0" borderId="0" xfId="3" applyFill="1"/>
    <xf numFmtId="0" fontId="8" fillId="0" borderId="0" xfId="3"/>
    <xf numFmtId="164" fontId="2" fillId="5" borderId="7" xfId="0" applyNumberFormat="1" applyFont="1" applyFill="1" applyBorder="1" applyAlignment="1">
      <alignment horizontal="left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</cellXfs>
  <cellStyles count="4">
    <cellStyle name="Currency" xfId="1" builtinId="4"/>
    <cellStyle name="Hyperlink" xfId="3" builtinId="8"/>
    <cellStyle name="Normal" xfId="0" builtinId="0"/>
    <cellStyle name="Normal 2" xfId="2" xr:uid="{5CF9F8D7-99B1-452C-B853-04C5C4138E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38100</xdr:rowOff>
    </xdr:from>
    <xdr:to>
      <xdr:col>11</xdr:col>
      <xdr:colOff>190500</xdr:colOff>
      <xdr:row>38</xdr:row>
      <xdr:rowOff>38101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3B69795-55E8-4D9C-B422-EDA26D956B14}"/>
            </a:ext>
          </a:extLst>
        </xdr:cNvPr>
        <xdr:cNvSpPr txBox="1"/>
      </xdr:nvSpPr>
      <xdr:spPr>
        <a:xfrm>
          <a:off x="219075" y="523875"/>
          <a:ext cx="7019925" cy="5667376"/>
        </a:xfrm>
        <a:prstGeom prst="rect">
          <a:avLst/>
        </a:prstGeom>
        <a:solidFill>
          <a:sysClr val="window" lastClr="FFFFFF"/>
        </a:solidFill>
        <a:ln w="3175" cmpd="sng">
          <a:solidFill>
            <a:schemeClr val="tx1"/>
          </a:solidFill>
        </a:ln>
        <a:effectLst>
          <a:outerShdw blurRad="317500" dist="63500" dir="3180000" sx="101000" sy="101000" algn="tl" rotWithShape="0">
            <a:prstClr val="black">
              <a:alpha val="69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2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Important Notice</a:t>
          </a:r>
        </a:p>
        <a:p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Purpose</a:t>
          </a:r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AEMO has prepared this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RERT costs per trading interval spreadsheet (Spreadsheet)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provide information about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allocation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RERT costs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as at the date this Spreadsheet was published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Disclaimer</a:t>
          </a:r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Spreadsheet may be subsequently updated or amended. It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does not constitute legal or business advice, and should not be relied on as a substitute for obtaining detailed advice about the National Electricity Rules, RERT,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 any other applicable laws, procedures or policies. AEMO has made every effort to ensure the quality of the information in this Spreadsheet but cannot guarantee its accuracy or completeness. 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Accordingly, to the maximum extent permitted by law, AEMO and its officers, employees and consultants involved in the preparation of this Spreadsheet:</a:t>
          </a:r>
        </a:p>
        <a:p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make no representation or warranty, express or implied, as to the currency, accuracy, reliability or completeness of this Spreadsheet; and</a:t>
          </a:r>
        </a:p>
        <a:p>
          <a:pPr lvl="0"/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are not liable (whether by reason of negligence or otherwise) for any statements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or representations in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Spreadsheet, or any omissions from it, or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use or reliance on the information in it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Copyright</a:t>
          </a:r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© 2023 Australian Energy Market Operator Limited.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material in this publication may be used in accordance with the </a:t>
          </a:r>
          <a:r>
            <a:rPr lang="en-AU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copyright permissions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on AEMO’s website.</a:t>
          </a: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emo.com.au/energy-systems/electricity/emergency-management/reliability-and-emergency-reserve-trader-rert/rert-report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A36E0-B1BB-4030-A5F3-8CC6CF86FBE5}">
  <dimension ref="A2:Q72"/>
  <sheetViews>
    <sheetView tabSelected="1" topLeftCell="A35" zoomScale="85" zoomScaleNormal="85" workbookViewId="0">
      <selection activeCell="N67" sqref="N67"/>
    </sheetView>
  </sheetViews>
  <sheetFormatPr defaultColWidth="9.53515625" defaultRowHeight="12.45" x14ac:dyDescent="0.3"/>
  <cols>
    <col min="1" max="1" width="2.69140625" style="22" customWidth="1"/>
    <col min="2" max="16384" width="9.53515625" style="22"/>
  </cols>
  <sheetData>
    <row r="2" spans="2:2" x14ac:dyDescent="0.3">
      <c r="B2" s="26" t="s">
        <v>27</v>
      </c>
    </row>
    <row r="42" spans="1:3" x14ac:dyDescent="0.3">
      <c r="A42" s="23"/>
      <c r="B42" s="22" t="s">
        <v>20</v>
      </c>
    </row>
    <row r="43" spans="1:3" ht="14.6" x14ac:dyDescent="0.4">
      <c r="A43" s="23"/>
      <c r="B43" s="33" t="s">
        <v>21</v>
      </c>
    </row>
    <row r="45" spans="1:3" x14ac:dyDescent="0.3">
      <c r="A45" s="24"/>
      <c r="B45" s="22" t="s">
        <v>28</v>
      </c>
    </row>
    <row r="46" spans="1:3" x14ac:dyDescent="0.3">
      <c r="A46" s="25"/>
      <c r="B46" s="22" t="s">
        <v>22</v>
      </c>
    </row>
    <row r="47" spans="1:3" x14ac:dyDescent="0.3">
      <c r="A47" s="25"/>
      <c r="B47" s="26"/>
      <c r="C47" s="22" t="s">
        <v>23</v>
      </c>
    </row>
    <row r="48" spans="1:3" x14ac:dyDescent="0.3">
      <c r="A48" s="25"/>
      <c r="B48" s="26"/>
      <c r="C48" s="22" t="s">
        <v>29</v>
      </c>
    </row>
    <row r="49" spans="1:17" x14ac:dyDescent="0.3">
      <c r="A49" s="25"/>
      <c r="B49" s="26"/>
      <c r="C49" s="22" t="s">
        <v>25</v>
      </c>
    </row>
    <row r="50" spans="1:17" x14ac:dyDescent="0.3">
      <c r="B50" s="26"/>
      <c r="C50" s="22" t="s">
        <v>24</v>
      </c>
    </row>
    <row r="51" spans="1:17" x14ac:dyDescent="0.3">
      <c r="B51" s="22" t="s">
        <v>30</v>
      </c>
    </row>
    <row r="52" spans="1:17" x14ac:dyDescent="0.3">
      <c r="A52" s="25"/>
      <c r="B52" s="26"/>
    </row>
    <row r="53" spans="1:17" x14ac:dyDescent="0.3">
      <c r="A53" s="25"/>
    </row>
    <row r="54" spans="1:17" x14ac:dyDescent="0.3">
      <c r="A54" s="25"/>
      <c r="B54" s="26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1:17" x14ac:dyDescent="0.3">
      <c r="A55" s="28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1:17" x14ac:dyDescent="0.3">
      <c r="A56" s="29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1:17" x14ac:dyDescent="0.3">
      <c r="A57" s="30"/>
      <c r="B57" s="31"/>
    </row>
    <row r="58" spans="1:17" x14ac:dyDescent="0.3">
      <c r="A58" s="30"/>
      <c r="B58" s="31"/>
    </row>
    <row r="59" spans="1:17" x14ac:dyDescent="0.3">
      <c r="A59" s="30"/>
      <c r="B59" s="31"/>
    </row>
    <row r="60" spans="1:17" x14ac:dyDescent="0.3">
      <c r="A60" s="30"/>
      <c r="B60" s="31"/>
    </row>
    <row r="61" spans="1:17" x14ac:dyDescent="0.3">
      <c r="A61" s="27"/>
      <c r="B61" s="31"/>
    </row>
    <row r="62" spans="1:17" x14ac:dyDescent="0.3">
      <c r="A62" s="27"/>
      <c r="B62" s="31"/>
    </row>
    <row r="63" spans="1:17" x14ac:dyDescent="0.3">
      <c r="A63" s="30"/>
      <c r="B63" s="31"/>
    </row>
    <row r="64" spans="1:17" x14ac:dyDescent="0.3">
      <c r="A64" s="30"/>
      <c r="B64" s="31"/>
    </row>
    <row r="65" spans="1:2" x14ac:dyDescent="0.3">
      <c r="A65" s="30"/>
      <c r="B65" s="31"/>
    </row>
    <row r="66" spans="1:2" x14ac:dyDescent="0.3">
      <c r="A66" s="25"/>
      <c r="B66" s="26"/>
    </row>
    <row r="67" spans="1:2" x14ac:dyDescent="0.3">
      <c r="A67" s="25"/>
      <c r="B67" s="26"/>
    </row>
    <row r="69" spans="1:2" ht="14.6" x14ac:dyDescent="0.4">
      <c r="A69" s="32"/>
    </row>
    <row r="72" spans="1:2" ht="14.6" x14ac:dyDescent="0.4">
      <c r="A72" s="32"/>
    </row>
  </sheetData>
  <hyperlinks>
    <hyperlink ref="B43" r:id="rId1" xr:uid="{EE9C61F6-FE58-482F-B6B2-EF1CA514E8A7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9ACA1-212C-4398-9077-57989A9BC547}">
  <dimension ref="A1:H4"/>
  <sheetViews>
    <sheetView zoomScale="130" zoomScaleNormal="130" workbookViewId="0"/>
  </sheetViews>
  <sheetFormatPr defaultRowHeight="14.6" x14ac:dyDescent="0.4"/>
  <cols>
    <col min="4" max="4" width="15" customWidth="1"/>
    <col min="5" max="5" width="13" customWidth="1"/>
    <col min="6" max="6" width="11.84375" bestFit="1" customWidth="1"/>
    <col min="7" max="7" width="11.3046875" customWidth="1"/>
    <col min="8" max="8" width="11" customWidth="1"/>
  </cols>
  <sheetData>
    <row r="1" spans="1:8" ht="21" thickBot="1" x14ac:dyDescent="0.4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5" thickBot="1" x14ac:dyDescent="0.45">
      <c r="A2" s="3" t="s">
        <v>8</v>
      </c>
      <c r="B2" s="35" t="s">
        <v>9</v>
      </c>
      <c r="C2" s="35" t="s">
        <v>10</v>
      </c>
      <c r="D2" s="4">
        <v>44960.711805555555</v>
      </c>
      <c r="E2" s="4">
        <v>44960.75</v>
      </c>
      <c r="F2" s="19">
        <v>166741</v>
      </c>
      <c r="G2" s="20">
        <v>22849.01</v>
      </c>
      <c r="H2" s="21">
        <v>7.3</v>
      </c>
    </row>
    <row r="3" spans="1:8" ht="15" thickBot="1" x14ac:dyDescent="0.45">
      <c r="A3" s="3" t="s">
        <v>8</v>
      </c>
      <c r="B3" s="36"/>
      <c r="C3" s="36"/>
      <c r="D3" s="4">
        <v>44960.732638888891</v>
      </c>
      <c r="E3" s="4">
        <v>44960.8125</v>
      </c>
      <c r="F3" s="19">
        <v>347622</v>
      </c>
      <c r="G3" s="20">
        <v>18262.09</v>
      </c>
      <c r="H3" s="21">
        <v>19.04</v>
      </c>
    </row>
    <row r="4" spans="1:8" ht="15" thickBot="1" x14ac:dyDescent="0.45">
      <c r="A4" s="3" t="s">
        <v>8</v>
      </c>
      <c r="B4" s="37"/>
      <c r="C4" s="5" t="s">
        <v>11</v>
      </c>
      <c r="D4" s="4">
        <v>44955.003472222219</v>
      </c>
      <c r="E4" s="4">
        <v>44962</v>
      </c>
      <c r="F4" s="19">
        <v>910336</v>
      </c>
      <c r="G4" s="20">
        <v>1140993.7</v>
      </c>
      <c r="H4" s="21">
        <v>0.8</v>
      </c>
    </row>
  </sheetData>
  <mergeCells count="2">
    <mergeCell ref="B2:B4"/>
    <mergeCell ref="C2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DB3B9-2FE5-4A6E-9C19-DEE1D5A6B697}">
  <dimension ref="A1:H2020"/>
  <sheetViews>
    <sheetView topLeftCell="C1" zoomScale="110" zoomScaleNormal="110" workbookViewId="0">
      <selection activeCell="D2" sqref="D2"/>
    </sheetView>
  </sheetViews>
  <sheetFormatPr defaultRowHeight="14.6" x14ac:dyDescent="0.4"/>
  <cols>
    <col min="1" max="1" width="21.3828125" hidden="1" customWidth="1"/>
    <col min="2" max="2" width="9" hidden="1" customWidth="1"/>
    <col min="3" max="3" width="17.3046875" bestFit="1" customWidth="1"/>
    <col min="4" max="4" width="38.69140625" customWidth="1"/>
    <col min="5" max="5" width="33.15234375" customWidth="1"/>
    <col min="6" max="6" width="31" customWidth="1"/>
    <col min="7" max="7" width="13.3828125" bestFit="1" customWidth="1"/>
  </cols>
  <sheetData>
    <row r="1" spans="1:8" x14ac:dyDescent="0.4">
      <c r="C1" s="6" t="s">
        <v>12</v>
      </c>
      <c r="D1" s="8">
        <v>44955</v>
      </c>
    </row>
    <row r="2" spans="1:8" x14ac:dyDescent="0.4">
      <c r="C2" s="6" t="s">
        <v>13</v>
      </c>
      <c r="D2" s="34" t="s">
        <v>8</v>
      </c>
      <c r="E2" s="18" t="s">
        <v>14</v>
      </c>
      <c r="F2" s="13">
        <f>SUM(F5:F2020)</f>
        <v>0</v>
      </c>
      <c r="H2" s="12"/>
    </row>
    <row r="4" spans="1:8" ht="47.7" customHeight="1" x14ac:dyDescent="0.4">
      <c r="A4" s="12" t="s">
        <v>15</v>
      </c>
      <c r="B4" s="12" t="s">
        <v>16</v>
      </c>
      <c r="C4" s="10" t="s">
        <v>17</v>
      </c>
      <c r="D4" s="16" t="s">
        <v>18</v>
      </c>
      <c r="E4" s="17" t="s">
        <v>26</v>
      </c>
      <c r="F4" s="15" t="s">
        <v>19</v>
      </c>
    </row>
    <row r="5" spans="1:8" x14ac:dyDescent="0.4">
      <c r="A5" s="9">
        <f t="shared" ref="A5:A68" si="0">$D$1</f>
        <v>44955</v>
      </c>
      <c r="B5" s="11">
        <v>3.472222222222222E-3</v>
      </c>
      <c r="C5" s="7">
        <f t="shared" ref="C5:C68" si="1">A5+B5</f>
        <v>44955.003472222219</v>
      </c>
      <c r="D5" s="6">
        <f>SUMIFS(Recovery_rate____MWh,Recovery_period_start,"&lt;="&amp;'Billing Period Ending 5 Feb 23'!C5,Recovery_period_end,"&gt;="&amp;'Billing Period Ending 5 Feb 23'!C5,Region,'Billing Period Ending 5 Feb 23'!$D$2)</f>
        <v>0.8</v>
      </c>
      <c r="E5" s="14"/>
      <c r="F5" s="6">
        <f t="shared" ref="F5:F67" si="2">E5*D5</f>
        <v>0</v>
      </c>
    </row>
    <row r="6" spans="1:8" x14ac:dyDescent="0.4">
      <c r="A6" s="9">
        <f t="shared" si="0"/>
        <v>44955</v>
      </c>
      <c r="B6" s="11">
        <v>6.9444444444444441E-3</v>
      </c>
      <c r="C6" s="7">
        <f t="shared" si="1"/>
        <v>44955.006944444445</v>
      </c>
      <c r="D6" s="6">
        <f>SUMIFS(Recovery_rate____MWh,Recovery_period_start,"&lt;="&amp;'Billing Period Ending 5 Feb 23'!C6,Recovery_period_end,"&gt;="&amp;'Billing Period Ending 5 Feb 23'!C6,Region,'Billing Period Ending 5 Feb 23'!$D$2)</f>
        <v>0.8</v>
      </c>
      <c r="E6" s="14"/>
      <c r="F6" s="6">
        <f t="shared" si="2"/>
        <v>0</v>
      </c>
    </row>
    <row r="7" spans="1:8" x14ac:dyDescent="0.4">
      <c r="A7" s="9">
        <f t="shared" si="0"/>
        <v>44955</v>
      </c>
      <c r="B7" s="11">
        <v>1.0416666666666666E-2</v>
      </c>
      <c r="C7" s="7">
        <f t="shared" si="1"/>
        <v>44955.010416666664</v>
      </c>
      <c r="D7" s="6">
        <f>SUMIFS(Recovery_rate____MWh,Recovery_period_start,"&lt;="&amp;'Billing Period Ending 5 Feb 23'!C7,Recovery_period_end,"&gt;="&amp;'Billing Period Ending 5 Feb 23'!C7,Region,'Billing Period Ending 5 Feb 23'!$D$2)</f>
        <v>0.8</v>
      </c>
      <c r="E7" s="14"/>
      <c r="F7" s="6">
        <f t="shared" si="2"/>
        <v>0</v>
      </c>
    </row>
    <row r="8" spans="1:8" x14ac:dyDescent="0.4">
      <c r="A8" s="9">
        <f t="shared" si="0"/>
        <v>44955</v>
      </c>
      <c r="B8" s="11">
        <v>1.3888888888888888E-2</v>
      </c>
      <c r="C8" s="7">
        <f t="shared" si="1"/>
        <v>44955.013888888891</v>
      </c>
      <c r="D8" s="6">
        <f>SUMIFS(Recovery_rate____MWh,Recovery_period_start,"&lt;="&amp;'Billing Period Ending 5 Feb 23'!C8,Recovery_period_end,"&gt;="&amp;'Billing Period Ending 5 Feb 23'!C8,Region,'Billing Period Ending 5 Feb 23'!$D$2)</f>
        <v>0.8</v>
      </c>
      <c r="E8" s="14"/>
      <c r="F8" s="6">
        <f t="shared" si="2"/>
        <v>0</v>
      </c>
    </row>
    <row r="9" spans="1:8" x14ac:dyDescent="0.4">
      <c r="A9" s="9">
        <f t="shared" si="0"/>
        <v>44955</v>
      </c>
      <c r="B9" s="11">
        <v>1.7361111111111112E-2</v>
      </c>
      <c r="C9" s="7">
        <f t="shared" si="1"/>
        <v>44955.017361111109</v>
      </c>
      <c r="D9" s="6">
        <f>SUMIFS(Recovery_rate____MWh,Recovery_period_start,"&lt;="&amp;'Billing Period Ending 5 Feb 23'!C9,Recovery_period_end,"&gt;="&amp;'Billing Period Ending 5 Feb 23'!C9,Region,'Billing Period Ending 5 Feb 23'!$D$2)</f>
        <v>0.8</v>
      </c>
      <c r="E9" s="14"/>
      <c r="F9" s="6">
        <f t="shared" si="2"/>
        <v>0</v>
      </c>
    </row>
    <row r="10" spans="1:8" x14ac:dyDescent="0.4">
      <c r="A10" s="9">
        <f t="shared" si="0"/>
        <v>44955</v>
      </c>
      <c r="B10" s="11">
        <v>2.0833333333333332E-2</v>
      </c>
      <c r="C10" s="7">
        <f t="shared" si="1"/>
        <v>44955.020833333336</v>
      </c>
      <c r="D10" s="6">
        <f>SUMIFS(Recovery_rate____MWh,Recovery_period_start,"&lt;="&amp;'Billing Period Ending 5 Feb 23'!C10,Recovery_period_end,"&gt;="&amp;'Billing Period Ending 5 Feb 23'!C10,Region,'Billing Period Ending 5 Feb 23'!$D$2)</f>
        <v>0.8</v>
      </c>
      <c r="E10" s="14"/>
      <c r="F10" s="6">
        <f t="shared" si="2"/>
        <v>0</v>
      </c>
    </row>
    <row r="11" spans="1:8" x14ac:dyDescent="0.4">
      <c r="A11" s="9">
        <f t="shared" si="0"/>
        <v>44955</v>
      </c>
      <c r="B11" s="11">
        <v>2.4305555555555556E-2</v>
      </c>
      <c r="C11" s="7">
        <f t="shared" si="1"/>
        <v>44955.024305555555</v>
      </c>
      <c r="D11" s="6">
        <f>SUMIFS(Recovery_rate____MWh,Recovery_period_start,"&lt;="&amp;'Billing Period Ending 5 Feb 23'!C11,Recovery_period_end,"&gt;="&amp;'Billing Period Ending 5 Feb 23'!C11,Region,'Billing Period Ending 5 Feb 23'!$D$2)</f>
        <v>0.8</v>
      </c>
      <c r="E11" s="14"/>
      <c r="F11" s="6">
        <f t="shared" si="2"/>
        <v>0</v>
      </c>
    </row>
    <row r="12" spans="1:8" x14ac:dyDescent="0.4">
      <c r="A12" s="9">
        <f t="shared" si="0"/>
        <v>44955</v>
      </c>
      <c r="B12" s="11">
        <v>2.7777777777777776E-2</v>
      </c>
      <c r="C12" s="7">
        <f t="shared" si="1"/>
        <v>44955.027777777781</v>
      </c>
      <c r="D12" s="6">
        <f>SUMIFS(Recovery_rate____MWh,Recovery_period_start,"&lt;="&amp;'Billing Period Ending 5 Feb 23'!C12,Recovery_period_end,"&gt;="&amp;'Billing Period Ending 5 Feb 23'!C12,Region,'Billing Period Ending 5 Feb 23'!$D$2)</f>
        <v>0.8</v>
      </c>
      <c r="E12" s="14"/>
      <c r="F12" s="6">
        <f t="shared" si="2"/>
        <v>0</v>
      </c>
    </row>
    <row r="13" spans="1:8" x14ac:dyDescent="0.4">
      <c r="A13" s="9">
        <f t="shared" si="0"/>
        <v>44955</v>
      </c>
      <c r="B13" s="11">
        <v>3.125E-2</v>
      </c>
      <c r="C13" s="7">
        <f t="shared" si="1"/>
        <v>44955.03125</v>
      </c>
      <c r="D13" s="6">
        <f>SUMIFS(Recovery_rate____MWh,Recovery_period_start,"&lt;="&amp;'Billing Period Ending 5 Feb 23'!C13,Recovery_period_end,"&gt;="&amp;'Billing Period Ending 5 Feb 23'!C13,Region,'Billing Period Ending 5 Feb 23'!$D$2)</f>
        <v>0.8</v>
      </c>
      <c r="E13" s="14"/>
      <c r="F13" s="6">
        <f t="shared" si="2"/>
        <v>0</v>
      </c>
    </row>
    <row r="14" spans="1:8" x14ac:dyDescent="0.4">
      <c r="A14" s="9">
        <f t="shared" si="0"/>
        <v>44955</v>
      </c>
      <c r="B14" s="11">
        <v>3.4722222222222224E-2</v>
      </c>
      <c r="C14" s="7">
        <f t="shared" si="1"/>
        <v>44955.034722222219</v>
      </c>
      <c r="D14" s="6">
        <f>SUMIFS(Recovery_rate____MWh,Recovery_period_start,"&lt;="&amp;'Billing Period Ending 5 Feb 23'!C14,Recovery_period_end,"&gt;="&amp;'Billing Period Ending 5 Feb 23'!C14,Region,'Billing Period Ending 5 Feb 23'!$D$2)</f>
        <v>0.8</v>
      </c>
      <c r="E14" s="14"/>
      <c r="F14" s="6">
        <f t="shared" si="2"/>
        <v>0</v>
      </c>
    </row>
    <row r="15" spans="1:8" x14ac:dyDescent="0.4">
      <c r="A15" s="9">
        <f t="shared" si="0"/>
        <v>44955</v>
      </c>
      <c r="B15" s="11">
        <v>3.8194444444444441E-2</v>
      </c>
      <c r="C15" s="7">
        <f t="shared" si="1"/>
        <v>44955.038194444445</v>
      </c>
      <c r="D15" s="6">
        <f>SUMIFS(Recovery_rate____MWh,Recovery_period_start,"&lt;="&amp;'Billing Period Ending 5 Feb 23'!C15,Recovery_period_end,"&gt;="&amp;'Billing Period Ending 5 Feb 23'!C15,Region,'Billing Period Ending 5 Feb 23'!$D$2)</f>
        <v>0.8</v>
      </c>
      <c r="E15" s="14"/>
      <c r="F15" s="6">
        <f t="shared" si="2"/>
        <v>0</v>
      </c>
    </row>
    <row r="16" spans="1:8" x14ac:dyDescent="0.4">
      <c r="A16" s="9">
        <f t="shared" si="0"/>
        <v>44955</v>
      </c>
      <c r="B16" s="11">
        <v>4.1666666666666664E-2</v>
      </c>
      <c r="C16" s="7">
        <f t="shared" si="1"/>
        <v>44955.041666666664</v>
      </c>
      <c r="D16" s="6">
        <f>SUMIFS(Recovery_rate____MWh,Recovery_period_start,"&lt;="&amp;'Billing Period Ending 5 Feb 23'!C16,Recovery_period_end,"&gt;="&amp;'Billing Period Ending 5 Feb 23'!C16,Region,'Billing Period Ending 5 Feb 23'!$D$2)</f>
        <v>0.8</v>
      </c>
      <c r="E16" s="14"/>
      <c r="F16" s="6">
        <f t="shared" si="2"/>
        <v>0</v>
      </c>
    </row>
    <row r="17" spans="1:6" x14ac:dyDescent="0.4">
      <c r="A17" s="9">
        <f t="shared" si="0"/>
        <v>44955</v>
      </c>
      <c r="B17" s="11">
        <v>4.5138888888888888E-2</v>
      </c>
      <c r="C17" s="7">
        <f t="shared" si="1"/>
        <v>44955.045138888891</v>
      </c>
      <c r="D17" s="6">
        <f>SUMIFS(Recovery_rate____MWh,Recovery_period_start,"&lt;="&amp;'Billing Period Ending 5 Feb 23'!C17,Recovery_period_end,"&gt;="&amp;'Billing Period Ending 5 Feb 23'!C17,Region,'Billing Period Ending 5 Feb 23'!$D$2)</f>
        <v>0.8</v>
      </c>
      <c r="E17" s="14"/>
      <c r="F17" s="6">
        <f t="shared" si="2"/>
        <v>0</v>
      </c>
    </row>
    <row r="18" spans="1:6" x14ac:dyDescent="0.4">
      <c r="A18" s="9">
        <f t="shared" si="0"/>
        <v>44955</v>
      </c>
      <c r="B18" s="11">
        <v>4.8611111111111112E-2</v>
      </c>
      <c r="C18" s="7">
        <f t="shared" si="1"/>
        <v>44955.048611111109</v>
      </c>
      <c r="D18" s="6">
        <f>SUMIFS(Recovery_rate____MWh,Recovery_period_start,"&lt;="&amp;'Billing Period Ending 5 Feb 23'!C18,Recovery_period_end,"&gt;="&amp;'Billing Period Ending 5 Feb 23'!C18,Region,'Billing Period Ending 5 Feb 23'!$D$2)</f>
        <v>0.8</v>
      </c>
      <c r="E18" s="14"/>
      <c r="F18" s="6">
        <f t="shared" si="2"/>
        <v>0</v>
      </c>
    </row>
    <row r="19" spans="1:6" x14ac:dyDescent="0.4">
      <c r="A19" s="9">
        <f t="shared" si="0"/>
        <v>44955</v>
      </c>
      <c r="B19" s="11">
        <v>5.2083333333333336E-2</v>
      </c>
      <c r="C19" s="7">
        <f t="shared" si="1"/>
        <v>44955.052083333336</v>
      </c>
      <c r="D19" s="6">
        <f>SUMIFS(Recovery_rate____MWh,Recovery_period_start,"&lt;="&amp;'Billing Period Ending 5 Feb 23'!C19,Recovery_period_end,"&gt;="&amp;'Billing Period Ending 5 Feb 23'!C19,Region,'Billing Period Ending 5 Feb 23'!$D$2)</f>
        <v>0.8</v>
      </c>
      <c r="E19" s="14"/>
      <c r="F19" s="6">
        <f t="shared" si="2"/>
        <v>0</v>
      </c>
    </row>
    <row r="20" spans="1:6" x14ac:dyDescent="0.4">
      <c r="A20" s="9">
        <f t="shared" si="0"/>
        <v>44955</v>
      </c>
      <c r="B20" s="11">
        <v>5.5555555555555552E-2</v>
      </c>
      <c r="C20" s="7">
        <f t="shared" si="1"/>
        <v>44955.055555555555</v>
      </c>
      <c r="D20" s="6">
        <f>SUMIFS(Recovery_rate____MWh,Recovery_period_start,"&lt;="&amp;'Billing Period Ending 5 Feb 23'!C20,Recovery_period_end,"&gt;="&amp;'Billing Period Ending 5 Feb 23'!C20,Region,'Billing Period Ending 5 Feb 23'!$D$2)</f>
        <v>0.8</v>
      </c>
      <c r="E20" s="14"/>
      <c r="F20" s="6">
        <f t="shared" si="2"/>
        <v>0</v>
      </c>
    </row>
    <row r="21" spans="1:6" x14ac:dyDescent="0.4">
      <c r="A21" s="9">
        <f t="shared" si="0"/>
        <v>44955</v>
      </c>
      <c r="B21" s="11">
        <v>5.9027777777777783E-2</v>
      </c>
      <c r="C21" s="7">
        <f t="shared" si="1"/>
        <v>44955.059027777781</v>
      </c>
      <c r="D21" s="6">
        <f>SUMIFS(Recovery_rate____MWh,Recovery_period_start,"&lt;="&amp;'Billing Period Ending 5 Feb 23'!C21,Recovery_period_end,"&gt;="&amp;'Billing Period Ending 5 Feb 23'!C21,Region,'Billing Period Ending 5 Feb 23'!$D$2)</f>
        <v>0.8</v>
      </c>
      <c r="E21" s="14"/>
      <c r="F21" s="6">
        <f t="shared" si="2"/>
        <v>0</v>
      </c>
    </row>
    <row r="22" spans="1:6" x14ac:dyDescent="0.4">
      <c r="A22" s="9">
        <f t="shared" si="0"/>
        <v>44955</v>
      </c>
      <c r="B22" s="11">
        <v>6.25E-2</v>
      </c>
      <c r="C22" s="7">
        <f t="shared" si="1"/>
        <v>44955.0625</v>
      </c>
      <c r="D22" s="6">
        <f>SUMIFS(Recovery_rate____MWh,Recovery_period_start,"&lt;="&amp;'Billing Period Ending 5 Feb 23'!C22,Recovery_period_end,"&gt;="&amp;'Billing Period Ending 5 Feb 23'!C22,Region,'Billing Period Ending 5 Feb 23'!$D$2)</f>
        <v>0.8</v>
      </c>
      <c r="E22" s="14"/>
      <c r="F22" s="6">
        <f t="shared" si="2"/>
        <v>0</v>
      </c>
    </row>
    <row r="23" spans="1:6" x14ac:dyDescent="0.4">
      <c r="A23" s="9">
        <f t="shared" si="0"/>
        <v>44955</v>
      </c>
      <c r="B23" s="11">
        <v>6.5972222222222224E-2</v>
      </c>
      <c r="C23" s="7">
        <f t="shared" si="1"/>
        <v>44955.065972222219</v>
      </c>
      <c r="D23" s="6">
        <f>SUMIFS(Recovery_rate____MWh,Recovery_period_start,"&lt;="&amp;'Billing Period Ending 5 Feb 23'!C23,Recovery_period_end,"&gt;="&amp;'Billing Period Ending 5 Feb 23'!C23,Region,'Billing Period Ending 5 Feb 23'!$D$2)</f>
        <v>0.8</v>
      </c>
      <c r="E23" s="14"/>
      <c r="F23" s="6">
        <f t="shared" si="2"/>
        <v>0</v>
      </c>
    </row>
    <row r="24" spans="1:6" x14ac:dyDescent="0.4">
      <c r="A24" s="9">
        <f t="shared" si="0"/>
        <v>44955</v>
      </c>
      <c r="B24" s="11">
        <v>6.9444444444444434E-2</v>
      </c>
      <c r="C24" s="7">
        <f t="shared" si="1"/>
        <v>44955.069444444445</v>
      </c>
      <c r="D24" s="6">
        <f>SUMIFS(Recovery_rate____MWh,Recovery_period_start,"&lt;="&amp;'Billing Period Ending 5 Feb 23'!C24,Recovery_period_end,"&gt;="&amp;'Billing Period Ending 5 Feb 23'!C24,Region,'Billing Period Ending 5 Feb 23'!$D$2)</f>
        <v>0.8</v>
      </c>
      <c r="E24" s="14"/>
      <c r="F24" s="6">
        <f t="shared" si="2"/>
        <v>0</v>
      </c>
    </row>
    <row r="25" spans="1:6" x14ac:dyDescent="0.4">
      <c r="A25" s="9">
        <f t="shared" si="0"/>
        <v>44955</v>
      </c>
      <c r="B25" s="11">
        <v>7.2916666666666671E-2</v>
      </c>
      <c r="C25" s="7">
        <f t="shared" si="1"/>
        <v>44955.072916666664</v>
      </c>
      <c r="D25" s="6">
        <f>SUMIFS(Recovery_rate____MWh,Recovery_period_start,"&lt;="&amp;'Billing Period Ending 5 Feb 23'!C25,Recovery_period_end,"&gt;="&amp;'Billing Period Ending 5 Feb 23'!C25,Region,'Billing Period Ending 5 Feb 23'!$D$2)</f>
        <v>0.8</v>
      </c>
      <c r="E25" s="14"/>
      <c r="F25" s="6">
        <f t="shared" si="2"/>
        <v>0</v>
      </c>
    </row>
    <row r="26" spans="1:6" x14ac:dyDescent="0.4">
      <c r="A26" s="9">
        <f t="shared" si="0"/>
        <v>44955</v>
      </c>
      <c r="B26" s="11">
        <v>7.6388888888888895E-2</v>
      </c>
      <c r="C26" s="7">
        <f t="shared" si="1"/>
        <v>44955.076388888891</v>
      </c>
      <c r="D26" s="6">
        <f>SUMIFS(Recovery_rate____MWh,Recovery_period_start,"&lt;="&amp;'Billing Period Ending 5 Feb 23'!C26,Recovery_period_end,"&gt;="&amp;'Billing Period Ending 5 Feb 23'!C26,Region,'Billing Period Ending 5 Feb 23'!$D$2)</f>
        <v>0.8</v>
      </c>
      <c r="E26" s="14"/>
      <c r="F26" s="6">
        <f t="shared" si="2"/>
        <v>0</v>
      </c>
    </row>
    <row r="27" spans="1:6" x14ac:dyDescent="0.4">
      <c r="A27" s="9">
        <f t="shared" si="0"/>
        <v>44955</v>
      </c>
      <c r="B27" s="11">
        <v>7.9861111111111105E-2</v>
      </c>
      <c r="C27" s="7">
        <f t="shared" si="1"/>
        <v>44955.079861111109</v>
      </c>
      <c r="D27" s="6">
        <f>SUMIFS(Recovery_rate____MWh,Recovery_period_start,"&lt;="&amp;'Billing Period Ending 5 Feb 23'!C27,Recovery_period_end,"&gt;="&amp;'Billing Period Ending 5 Feb 23'!C27,Region,'Billing Period Ending 5 Feb 23'!$D$2)</f>
        <v>0.8</v>
      </c>
      <c r="E27" s="14"/>
      <c r="F27" s="6">
        <f t="shared" si="2"/>
        <v>0</v>
      </c>
    </row>
    <row r="28" spans="1:6" x14ac:dyDescent="0.4">
      <c r="A28" s="9">
        <f t="shared" si="0"/>
        <v>44955</v>
      </c>
      <c r="B28" s="11">
        <v>8.3333333333333329E-2</v>
      </c>
      <c r="C28" s="7">
        <f t="shared" si="1"/>
        <v>44955.083333333336</v>
      </c>
      <c r="D28" s="6">
        <f>SUMIFS(Recovery_rate____MWh,Recovery_period_start,"&lt;="&amp;'Billing Period Ending 5 Feb 23'!C28,Recovery_period_end,"&gt;="&amp;'Billing Period Ending 5 Feb 23'!C28,Region,'Billing Period Ending 5 Feb 23'!$D$2)</f>
        <v>0.8</v>
      </c>
      <c r="E28" s="14"/>
      <c r="F28" s="6">
        <f t="shared" si="2"/>
        <v>0</v>
      </c>
    </row>
    <row r="29" spans="1:6" x14ac:dyDescent="0.4">
      <c r="A29" s="9">
        <f t="shared" si="0"/>
        <v>44955</v>
      </c>
      <c r="B29" s="11">
        <v>8.6805555555555566E-2</v>
      </c>
      <c r="C29" s="7">
        <f t="shared" si="1"/>
        <v>44955.086805555555</v>
      </c>
      <c r="D29" s="6">
        <f>SUMIFS(Recovery_rate____MWh,Recovery_period_start,"&lt;="&amp;'Billing Period Ending 5 Feb 23'!C29,Recovery_period_end,"&gt;="&amp;'Billing Period Ending 5 Feb 23'!C29,Region,'Billing Period Ending 5 Feb 23'!$D$2)</f>
        <v>0.8</v>
      </c>
      <c r="E29" s="14"/>
      <c r="F29" s="6">
        <f t="shared" si="2"/>
        <v>0</v>
      </c>
    </row>
    <row r="30" spans="1:6" x14ac:dyDescent="0.4">
      <c r="A30" s="9">
        <f t="shared" si="0"/>
        <v>44955</v>
      </c>
      <c r="B30" s="11">
        <v>9.0277777777777776E-2</v>
      </c>
      <c r="C30" s="7">
        <f t="shared" si="1"/>
        <v>44955.090277777781</v>
      </c>
      <c r="D30" s="6">
        <f>SUMIFS(Recovery_rate____MWh,Recovery_period_start,"&lt;="&amp;'Billing Period Ending 5 Feb 23'!C30,Recovery_period_end,"&gt;="&amp;'Billing Period Ending 5 Feb 23'!C30,Region,'Billing Period Ending 5 Feb 23'!$D$2)</f>
        <v>0.8</v>
      </c>
      <c r="E30" s="14"/>
      <c r="F30" s="6">
        <f t="shared" si="2"/>
        <v>0</v>
      </c>
    </row>
    <row r="31" spans="1:6" x14ac:dyDescent="0.4">
      <c r="A31" s="9">
        <f t="shared" si="0"/>
        <v>44955</v>
      </c>
      <c r="B31" s="11">
        <v>9.375E-2</v>
      </c>
      <c r="C31" s="7">
        <f t="shared" si="1"/>
        <v>44955.09375</v>
      </c>
      <c r="D31" s="6">
        <f>SUMIFS(Recovery_rate____MWh,Recovery_period_start,"&lt;="&amp;'Billing Period Ending 5 Feb 23'!C31,Recovery_period_end,"&gt;="&amp;'Billing Period Ending 5 Feb 23'!C31,Region,'Billing Period Ending 5 Feb 23'!$D$2)</f>
        <v>0.8</v>
      </c>
      <c r="E31" s="14"/>
      <c r="F31" s="6">
        <f t="shared" si="2"/>
        <v>0</v>
      </c>
    </row>
    <row r="32" spans="1:6" x14ac:dyDescent="0.4">
      <c r="A32" s="9">
        <f t="shared" si="0"/>
        <v>44955</v>
      </c>
      <c r="B32" s="11">
        <v>9.7222222222222224E-2</v>
      </c>
      <c r="C32" s="7">
        <f t="shared" si="1"/>
        <v>44955.097222222219</v>
      </c>
      <c r="D32" s="6">
        <f>SUMIFS(Recovery_rate____MWh,Recovery_period_start,"&lt;="&amp;'Billing Period Ending 5 Feb 23'!C32,Recovery_period_end,"&gt;="&amp;'Billing Period Ending 5 Feb 23'!C32,Region,'Billing Period Ending 5 Feb 23'!$D$2)</f>
        <v>0.8</v>
      </c>
      <c r="E32" s="14"/>
      <c r="F32" s="6">
        <f t="shared" si="2"/>
        <v>0</v>
      </c>
    </row>
    <row r="33" spans="1:6" x14ac:dyDescent="0.4">
      <c r="A33" s="9">
        <f t="shared" si="0"/>
        <v>44955</v>
      </c>
      <c r="B33" s="11">
        <v>0.10069444444444443</v>
      </c>
      <c r="C33" s="7">
        <f t="shared" si="1"/>
        <v>44955.100694444445</v>
      </c>
      <c r="D33" s="6">
        <f>SUMIFS(Recovery_rate____MWh,Recovery_period_start,"&lt;="&amp;'Billing Period Ending 5 Feb 23'!C33,Recovery_period_end,"&gt;="&amp;'Billing Period Ending 5 Feb 23'!C33,Region,'Billing Period Ending 5 Feb 23'!$D$2)</f>
        <v>0.8</v>
      </c>
      <c r="E33" s="14"/>
      <c r="F33" s="6">
        <f t="shared" si="2"/>
        <v>0</v>
      </c>
    </row>
    <row r="34" spans="1:6" x14ac:dyDescent="0.4">
      <c r="A34" s="9">
        <f t="shared" si="0"/>
        <v>44955</v>
      </c>
      <c r="B34" s="11">
        <v>0.10416666666666667</v>
      </c>
      <c r="C34" s="7">
        <f t="shared" si="1"/>
        <v>44955.104166666664</v>
      </c>
      <c r="D34" s="6">
        <f>SUMIFS(Recovery_rate____MWh,Recovery_period_start,"&lt;="&amp;'Billing Period Ending 5 Feb 23'!C34,Recovery_period_end,"&gt;="&amp;'Billing Period Ending 5 Feb 23'!C34,Region,'Billing Period Ending 5 Feb 23'!$D$2)</f>
        <v>0.8</v>
      </c>
      <c r="E34" s="14"/>
      <c r="F34" s="6">
        <f t="shared" si="2"/>
        <v>0</v>
      </c>
    </row>
    <row r="35" spans="1:6" x14ac:dyDescent="0.4">
      <c r="A35" s="9">
        <f t="shared" si="0"/>
        <v>44955</v>
      </c>
      <c r="B35" s="11">
        <v>0.1076388888888889</v>
      </c>
      <c r="C35" s="7">
        <f t="shared" si="1"/>
        <v>44955.107638888891</v>
      </c>
      <c r="D35" s="6">
        <f>SUMIFS(Recovery_rate____MWh,Recovery_period_start,"&lt;="&amp;'Billing Period Ending 5 Feb 23'!C35,Recovery_period_end,"&gt;="&amp;'Billing Period Ending 5 Feb 23'!C35,Region,'Billing Period Ending 5 Feb 23'!$D$2)</f>
        <v>0.8</v>
      </c>
      <c r="E35" s="14"/>
      <c r="F35" s="6">
        <f t="shared" si="2"/>
        <v>0</v>
      </c>
    </row>
    <row r="36" spans="1:6" x14ac:dyDescent="0.4">
      <c r="A36" s="9">
        <f t="shared" si="0"/>
        <v>44955</v>
      </c>
      <c r="B36" s="11">
        <v>0.1111111111111111</v>
      </c>
      <c r="C36" s="7">
        <f t="shared" si="1"/>
        <v>44955.111111111109</v>
      </c>
      <c r="D36" s="6">
        <f>SUMIFS(Recovery_rate____MWh,Recovery_period_start,"&lt;="&amp;'Billing Period Ending 5 Feb 23'!C36,Recovery_period_end,"&gt;="&amp;'Billing Period Ending 5 Feb 23'!C36,Region,'Billing Period Ending 5 Feb 23'!$D$2)</f>
        <v>0.8</v>
      </c>
      <c r="E36" s="14"/>
      <c r="F36" s="6">
        <f t="shared" si="2"/>
        <v>0</v>
      </c>
    </row>
    <row r="37" spans="1:6" x14ac:dyDescent="0.4">
      <c r="A37" s="9">
        <f t="shared" si="0"/>
        <v>44955</v>
      </c>
      <c r="B37" s="11">
        <v>0.11458333333333333</v>
      </c>
      <c r="C37" s="7">
        <f t="shared" si="1"/>
        <v>44955.114583333336</v>
      </c>
      <c r="D37" s="6">
        <f>SUMIFS(Recovery_rate____MWh,Recovery_period_start,"&lt;="&amp;'Billing Period Ending 5 Feb 23'!C37,Recovery_period_end,"&gt;="&amp;'Billing Period Ending 5 Feb 23'!C37,Region,'Billing Period Ending 5 Feb 23'!$D$2)</f>
        <v>0.8</v>
      </c>
      <c r="E37" s="14"/>
      <c r="F37" s="6">
        <f t="shared" si="2"/>
        <v>0</v>
      </c>
    </row>
    <row r="38" spans="1:6" x14ac:dyDescent="0.4">
      <c r="A38" s="9">
        <f t="shared" si="0"/>
        <v>44955</v>
      </c>
      <c r="B38" s="11">
        <v>0.11805555555555557</v>
      </c>
      <c r="C38" s="7">
        <f t="shared" si="1"/>
        <v>44955.118055555555</v>
      </c>
      <c r="D38" s="6">
        <f>SUMIFS(Recovery_rate____MWh,Recovery_period_start,"&lt;="&amp;'Billing Period Ending 5 Feb 23'!C38,Recovery_period_end,"&gt;="&amp;'Billing Period Ending 5 Feb 23'!C38,Region,'Billing Period Ending 5 Feb 23'!$D$2)</f>
        <v>0.8</v>
      </c>
      <c r="E38" s="14"/>
      <c r="F38" s="6">
        <f t="shared" si="2"/>
        <v>0</v>
      </c>
    </row>
    <row r="39" spans="1:6" x14ac:dyDescent="0.4">
      <c r="A39" s="9">
        <f t="shared" si="0"/>
        <v>44955</v>
      </c>
      <c r="B39" s="11">
        <v>0.12152777777777778</v>
      </c>
      <c r="C39" s="7">
        <f t="shared" si="1"/>
        <v>44955.121527777781</v>
      </c>
      <c r="D39" s="6">
        <f>SUMIFS(Recovery_rate____MWh,Recovery_period_start,"&lt;="&amp;'Billing Period Ending 5 Feb 23'!C39,Recovery_period_end,"&gt;="&amp;'Billing Period Ending 5 Feb 23'!C39,Region,'Billing Period Ending 5 Feb 23'!$D$2)</f>
        <v>0.8</v>
      </c>
      <c r="E39" s="14"/>
      <c r="F39" s="6">
        <f t="shared" si="2"/>
        <v>0</v>
      </c>
    </row>
    <row r="40" spans="1:6" x14ac:dyDescent="0.4">
      <c r="A40" s="9">
        <f t="shared" si="0"/>
        <v>44955</v>
      </c>
      <c r="B40" s="11">
        <v>0.125</v>
      </c>
      <c r="C40" s="7">
        <f t="shared" si="1"/>
        <v>44955.125</v>
      </c>
      <c r="D40" s="6">
        <f>SUMIFS(Recovery_rate____MWh,Recovery_period_start,"&lt;="&amp;'Billing Period Ending 5 Feb 23'!C40,Recovery_period_end,"&gt;="&amp;'Billing Period Ending 5 Feb 23'!C40,Region,'Billing Period Ending 5 Feb 23'!$D$2)</f>
        <v>0.8</v>
      </c>
      <c r="E40" s="14"/>
      <c r="F40" s="6">
        <f t="shared" si="2"/>
        <v>0</v>
      </c>
    </row>
    <row r="41" spans="1:6" x14ac:dyDescent="0.4">
      <c r="A41" s="9">
        <f t="shared" si="0"/>
        <v>44955</v>
      </c>
      <c r="B41" s="11">
        <v>0.12847222222222224</v>
      </c>
      <c r="C41" s="7">
        <f t="shared" si="1"/>
        <v>44955.128472222219</v>
      </c>
      <c r="D41" s="6">
        <f>SUMIFS(Recovery_rate____MWh,Recovery_period_start,"&lt;="&amp;'Billing Period Ending 5 Feb 23'!C41,Recovery_period_end,"&gt;="&amp;'Billing Period Ending 5 Feb 23'!C41,Region,'Billing Period Ending 5 Feb 23'!$D$2)</f>
        <v>0.8</v>
      </c>
      <c r="E41" s="14"/>
      <c r="F41" s="6">
        <f t="shared" si="2"/>
        <v>0</v>
      </c>
    </row>
    <row r="42" spans="1:6" x14ac:dyDescent="0.4">
      <c r="A42" s="9">
        <f t="shared" si="0"/>
        <v>44955</v>
      </c>
      <c r="B42" s="11">
        <v>0.13194444444444445</v>
      </c>
      <c r="C42" s="7">
        <f t="shared" si="1"/>
        <v>44955.131944444445</v>
      </c>
      <c r="D42" s="6">
        <f>SUMIFS(Recovery_rate____MWh,Recovery_period_start,"&lt;="&amp;'Billing Period Ending 5 Feb 23'!C42,Recovery_period_end,"&gt;="&amp;'Billing Period Ending 5 Feb 23'!C42,Region,'Billing Period Ending 5 Feb 23'!$D$2)</f>
        <v>0.8</v>
      </c>
      <c r="E42" s="14"/>
      <c r="F42" s="6">
        <f t="shared" si="2"/>
        <v>0</v>
      </c>
    </row>
    <row r="43" spans="1:6" x14ac:dyDescent="0.4">
      <c r="A43" s="9">
        <f t="shared" si="0"/>
        <v>44955</v>
      </c>
      <c r="B43" s="11">
        <v>0.13541666666666666</v>
      </c>
      <c r="C43" s="7">
        <f t="shared" si="1"/>
        <v>44955.135416666664</v>
      </c>
      <c r="D43" s="6">
        <f>SUMIFS(Recovery_rate____MWh,Recovery_period_start,"&lt;="&amp;'Billing Period Ending 5 Feb 23'!C43,Recovery_period_end,"&gt;="&amp;'Billing Period Ending 5 Feb 23'!C43,Region,'Billing Period Ending 5 Feb 23'!$D$2)</f>
        <v>0.8</v>
      </c>
      <c r="E43" s="14"/>
      <c r="F43" s="6">
        <f t="shared" si="2"/>
        <v>0</v>
      </c>
    </row>
    <row r="44" spans="1:6" x14ac:dyDescent="0.4">
      <c r="A44" s="9">
        <f t="shared" si="0"/>
        <v>44955</v>
      </c>
      <c r="B44" s="11">
        <v>0.1388888888888889</v>
      </c>
      <c r="C44" s="7">
        <f t="shared" si="1"/>
        <v>44955.138888888891</v>
      </c>
      <c r="D44" s="6">
        <f>SUMIFS(Recovery_rate____MWh,Recovery_period_start,"&lt;="&amp;'Billing Period Ending 5 Feb 23'!C44,Recovery_period_end,"&gt;="&amp;'Billing Period Ending 5 Feb 23'!C44,Region,'Billing Period Ending 5 Feb 23'!$D$2)</f>
        <v>0.8</v>
      </c>
      <c r="E44" s="14"/>
      <c r="F44" s="6">
        <f t="shared" si="2"/>
        <v>0</v>
      </c>
    </row>
    <row r="45" spans="1:6" x14ac:dyDescent="0.4">
      <c r="A45" s="9">
        <f t="shared" si="0"/>
        <v>44955</v>
      </c>
      <c r="B45" s="11">
        <v>0.1423611111111111</v>
      </c>
      <c r="C45" s="7">
        <f t="shared" si="1"/>
        <v>44955.142361111109</v>
      </c>
      <c r="D45" s="6">
        <f>SUMIFS(Recovery_rate____MWh,Recovery_period_start,"&lt;="&amp;'Billing Period Ending 5 Feb 23'!C45,Recovery_period_end,"&gt;="&amp;'Billing Period Ending 5 Feb 23'!C45,Region,'Billing Period Ending 5 Feb 23'!$D$2)</f>
        <v>0.8</v>
      </c>
      <c r="E45" s="14"/>
      <c r="F45" s="6">
        <f t="shared" si="2"/>
        <v>0</v>
      </c>
    </row>
    <row r="46" spans="1:6" x14ac:dyDescent="0.4">
      <c r="A46" s="9">
        <f t="shared" si="0"/>
        <v>44955</v>
      </c>
      <c r="B46" s="11">
        <v>0.14583333333333334</v>
      </c>
      <c r="C46" s="7">
        <f t="shared" si="1"/>
        <v>44955.145833333336</v>
      </c>
      <c r="D46" s="6">
        <f>SUMIFS(Recovery_rate____MWh,Recovery_period_start,"&lt;="&amp;'Billing Period Ending 5 Feb 23'!C46,Recovery_period_end,"&gt;="&amp;'Billing Period Ending 5 Feb 23'!C46,Region,'Billing Period Ending 5 Feb 23'!$D$2)</f>
        <v>0.8</v>
      </c>
      <c r="E46" s="14"/>
      <c r="F46" s="6">
        <f t="shared" si="2"/>
        <v>0</v>
      </c>
    </row>
    <row r="47" spans="1:6" x14ac:dyDescent="0.4">
      <c r="A47" s="9">
        <f t="shared" si="0"/>
        <v>44955</v>
      </c>
      <c r="B47" s="11">
        <v>0.14930555555555555</v>
      </c>
      <c r="C47" s="7">
        <f t="shared" si="1"/>
        <v>44955.149305555555</v>
      </c>
      <c r="D47" s="6">
        <f>SUMIFS(Recovery_rate____MWh,Recovery_period_start,"&lt;="&amp;'Billing Period Ending 5 Feb 23'!C47,Recovery_period_end,"&gt;="&amp;'Billing Period Ending 5 Feb 23'!C47,Region,'Billing Period Ending 5 Feb 23'!$D$2)</f>
        <v>0.8</v>
      </c>
      <c r="E47" s="14"/>
      <c r="F47" s="6">
        <f t="shared" si="2"/>
        <v>0</v>
      </c>
    </row>
    <row r="48" spans="1:6" x14ac:dyDescent="0.4">
      <c r="A48" s="9">
        <f t="shared" si="0"/>
        <v>44955</v>
      </c>
      <c r="B48" s="11">
        <v>0.15277777777777776</v>
      </c>
      <c r="C48" s="7">
        <f t="shared" si="1"/>
        <v>44955.152777777781</v>
      </c>
      <c r="D48" s="6">
        <f>SUMIFS(Recovery_rate____MWh,Recovery_period_start,"&lt;="&amp;'Billing Period Ending 5 Feb 23'!C48,Recovery_period_end,"&gt;="&amp;'Billing Period Ending 5 Feb 23'!C48,Region,'Billing Period Ending 5 Feb 23'!$D$2)</f>
        <v>0.8</v>
      </c>
      <c r="E48" s="14"/>
      <c r="F48" s="6">
        <f t="shared" si="2"/>
        <v>0</v>
      </c>
    </row>
    <row r="49" spans="1:6" x14ac:dyDescent="0.4">
      <c r="A49" s="9">
        <f t="shared" si="0"/>
        <v>44955</v>
      </c>
      <c r="B49" s="11">
        <v>0.15625</v>
      </c>
      <c r="C49" s="7">
        <f t="shared" si="1"/>
        <v>44955.15625</v>
      </c>
      <c r="D49" s="6">
        <f>SUMIFS(Recovery_rate____MWh,Recovery_period_start,"&lt;="&amp;'Billing Period Ending 5 Feb 23'!C49,Recovery_period_end,"&gt;="&amp;'Billing Period Ending 5 Feb 23'!C49,Region,'Billing Period Ending 5 Feb 23'!$D$2)</f>
        <v>0.8</v>
      </c>
      <c r="E49" s="14"/>
      <c r="F49" s="6">
        <f t="shared" si="2"/>
        <v>0</v>
      </c>
    </row>
    <row r="50" spans="1:6" x14ac:dyDescent="0.4">
      <c r="A50" s="9">
        <f t="shared" si="0"/>
        <v>44955</v>
      </c>
      <c r="B50" s="11">
        <v>0.15972222222222224</v>
      </c>
      <c r="C50" s="7">
        <f t="shared" si="1"/>
        <v>44955.159722222219</v>
      </c>
      <c r="D50" s="6">
        <f>SUMIFS(Recovery_rate____MWh,Recovery_period_start,"&lt;="&amp;'Billing Period Ending 5 Feb 23'!C50,Recovery_period_end,"&gt;="&amp;'Billing Period Ending 5 Feb 23'!C50,Region,'Billing Period Ending 5 Feb 23'!$D$2)</f>
        <v>0.8</v>
      </c>
      <c r="E50" s="14"/>
      <c r="F50" s="6">
        <f t="shared" si="2"/>
        <v>0</v>
      </c>
    </row>
    <row r="51" spans="1:6" x14ac:dyDescent="0.4">
      <c r="A51" s="9">
        <f t="shared" si="0"/>
        <v>44955</v>
      </c>
      <c r="B51" s="11">
        <v>0.16319444444444445</v>
      </c>
      <c r="C51" s="7">
        <f t="shared" si="1"/>
        <v>44955.163194444445</v>
      </c>
      <c r="D51" s="6">
        <f>SUMIFS(Recovery_rate____MWh,Recovery_period_start,"&lt;="&amp;'Billing Period Ending 5 Feb 23'!C51,Recovery_period_end,"&gt;="&amp;'Billing Period Ending 5 Feb 23'!C51,Region,'Billing Period Ending 5 Feb 23'!$D$2)</f>
        <v>0.8</v>
      </c>
      <c r="E51" s="14"/>
      <c r="F51" s="6">
        <f t="shared" si="2"/>
        <v>0</v>
      </c>
    </row>
    <row r="52" spans="1:6" x14ac:dyDescent="0.4">
      <c r="A52" s="9">
        <f t="shared" si="0"/>
        <v>44955</v>
      </c>
      <c r="B52" s="11">
        <v>0.16666666666666666</v>
      </c>
      <c r="C52" s="7">
        <f t="shared" si="1"/>
        <v>44955.166666666664</v>
      </c>
      <c r="D52" s="6">
        <f>SUMIFS(Recovery_rate____MWh,Recovery_period_start,"&lt;="&amp;'Billing Period Ending 5 Feb 23'!C52,Recovery_period_end,"&gt;="&amp;'Billing Period Ending 5 Feb 23'!C52,Region,'Billing Period Ending 5 Feb 23'!$D$2)</f>
        <v>0.8</v>
      </c>
      <c r="E52" s="14"/>
      <c r="F52" s="6">
        <f t="shared" si="2"/>
        <v>0</v>
      </c>
    </row>
    <row r="53" spans="1:6" x14ac:dyDescent="0.4">
      <c r="A53" s="9">
        <f t="shared" si="0"/>
        <v>44955</v>
      </c>
      <c r="B53" s="11">
        <v>0.17013888888888887</v>
      </c>
      <c r="C53" s="7">
        <f t="shared" si="1"/>
        <v>44955.170138888891</v>
      </c>
      <c r="D53" s="6">
        <f>SUMIFS(Recovery_rate____MWh,Recovery_period_start,"&lt;="&amp;'Billing Period Ending 5 Feb 23'!C53,Recovery_period_end,"&gt;="&amp;'Billing Period Ending 5 Feb 23'!C53,Region,'Billing Period Ending 5 Feb 23'!$D$2)</f>
        <v>0.8</v>
      </c>
      <c r="E53" s="14"/>
      <c r="F53" s="6">
        <f t="shared" si="2"/>
        <v>0</v>
      </c>
    </row>
    <row r="54" spans="1:6" x14ac:dyDescent="0.4">
      <c r="A54" s="9">
        <f t="shared" si="0"/>
        <v>44955</v>
      </c>
      <c r="B54" s="11">
        <v>0.17361111111111113</v>
      </c>
      <c r="C54" s="7">
        <f t="shared" si="1"/>
        <v>44955.173611111109</v>
      </c>
      <c r="D54" s="6">
        <f>SUMIFS(Recovery_rate____MWh,Recovery_period_start,"&lt;="&amp;'Billing Period Ending 5 Feb 23'!C54,Recovery_period_end,"&gt;="&amp;'Billing Period Ending 5 Feb 23'!C54,Region,'Billing Period Ending 5 Feb 23'!$D$2)</f>
        <v>0.8</v>
      </c>
      <c r="E54" s="14"/>
      <c r="F54" s="6">
        <f t="shared" si="2"/>
        <v>0</v>
      </c>
    </row>
    <row r="55" spans="1:6" x14ac:dyDescent="0.4">
      <c r="A55" s="9">
        <f t="shared" si="0"/>
        <v>44955</v>
      </c>
      <c r="B55" s="11">
        <v>0.17708333333333334</v>
      </c>
      <c r="C55" s="7">
        <f t="shared" si="1"/>
        <v>44955.177083333336</v>
      </c>
      <c r="D55" s="6">
        <f>SUMIFS(Recovery_rate____MWh,Recovery_period_start,"&lt;="&amp;'Billing Period Ending 5 Feb 23'!C55,Recovery_period_end,"&gt;="&amp;'Billing Period Ending 5 Feb 23'!C55,Region,'Billing Period Ending 5 Feb 23'!$D$2)</f>
        <v>0.8</v>
      </c>
      <c r="E55" s="14"/>
      <c r="F55" s="6">
        <f t="shared" si="2"/>
        <v>0</v>
      </c>
    </row>
    <row r="56" spans="1:6" x14ac:dyDescent="0.4">
      <c r="A56" s="9">
        <f t="shared" si="0"/>
        <v>44955</v>
      </c>
      <c r="B56" s="11">
        <v>0.18055555555555555</v>
      </c>
      <c r="C56" s="7">
        <f t="shared" si="1"/>
        <v>44955.180555555555</v>
      </c>
      <c r="D56" s="6">
        <f>SUMIFS(Recovery_rate____MWh,Recovery_period_start,"&lt;="&amp;'Billing Period Ending 5 Feb 23'!C56,Recovery_period_end,"&gt;="&amp;'Billing Period Ending 5 Feb 23'!C56,Region,'Billing Period Ending 5 Feb 23'!$D$2)</f>
        <v>0.8</v>
      </c>
      <c r="E56" s="14"/>
      <c r="F56" s="6">
        <f t="shared" si="2"/>
        <v>0</v>
      </c>
    </row>
    <row r="57" spans="1:6" x14ac:dyDescent="0.4">
      <c r="A57" s="9">
        <f t="shared" si="0"/>
        <v>44955</v>
      </c>
      <c r="B57" s="11">
        <v>0.18402777777777779</v>
      </c>
      <c r="C57" s="7">
        <f t="shared" si="1"/>
        <v>44955.184027777781</v>
      </c>
      <c r="D57" s="6">
        <f>SUMIFS(Recovery_rate____MWh,Recovery_period_start,"&lt;="&amp;'Billing Period Ending 5 Feb 23'!C57,Recovery_period_end,"&gt;="&amp;'Billing Period Ending 5 Feb 23'!C57,Region,'Billing Period Ending 5 Feb 23'!$D$2)</f>
        <v>0.8</v>
      </c>
      <c r="E57" s="14"/>
      <c r="F57" s="6">
        <f t="shared" si="2"/>
        <v>0</v>
      </c>
    </row>
    <row r="58" spans="1:6" x14ac:dyDescent="0.4">
      <c r="A58" s="9">
        <f t="shared" si="0"/>
        <v>44955</v>
      </c>
      <c r="B58" s="11">
        <v>0.1875</v>
      </c>
      <c r="C58" s="7">
        <f t="shared" si="1"/>
        <v>44955.1875</v>
      </c>
      <c r="D58" s="6">
        <f>SUMIFS(Recovery_rate____MWh,Recovery_period_start,"&lt;="&amp;'Billing Period Ending 5 Feb 23'!C58,Recovery_period_end,"&gt;="&amp;'Billing Period Ending 5 Feb 23'!C58,Region,'Billing Period Ending 5 Feb 23'!$D$2)</f>
        <v>0.8</v>
      </c>
      <c r="E58" s="14"/>
      <c r="F58" s="6">
        <f t="shared" si="2"/>
        <v>0</v>
      </c>
    </row>
    <row r="59" spans="1:6" x14ac:dyDescent="0.4">
      <c r="A59" s="9">
        <f t="shared" si="0"/>
        <v>44955</v>
      </c>
      <c r="B59" s="11">
        <v>0.19097222222222221</v>
      </c>
      <c r="C59" s="7">
        <f t="shared" si="1"/>
        <v>44955.190972222219</v>
      </c>
      <c r="D59" s="6">
        <f>SUMIFS(Recovery_rate____MWh,Recovery_period_start,"&lt;="&amp;'Billing Period Ending 5 Feb 23'!C59,Recovery_period_end,"&gt;="&amp;'Billing Period Ending 5 Feb 23'!C59,Region,'Billing Period Ending 5 Feb 23'!$D$2)</f>
        <v>0.8</v>
      </c>
      <c r="E59" s="14"/>
      <c r="F59" s="6">
        <f t="shared" si="2"/>
        <v>0</v>
      </c>
    </row>
    <row r="60" spans="1:6" x14ac:dyDescent="0.4">
      <c r="A60" s="9">
        <f t="shared" si="0"/>
        <v>44955</v>
      </c>
      <c r="B60" s="11">
        <v>0.19444444444444445</v>
      </c>
      <c r="C60" s="7">
        <f t="shared" si="1"/>
        <v>44955.194444444445</v>
      </c>
      <c r="D60" s="6">
        <f>SUMIFS(Recovery_rate____MWh,Recovery_period_start,"&lt;="&amp;'Billing Period Ending 5 Feb 23'!C60,Recovery_period_end,"&gt;="&amp;'Billing Period Ending 5 Feb 23'!C60,Region,'Billing Period Ending 5 Feb 23'!$D$2)</f>
        <v>0.8</v>
      </c>
      <c r="E60" s="14"/>
      <c r="F60" s="6">
        <f t="shared" si="2"/>
        <v>0</v>
      </c>
    </row>
    <row r="61" spans="1:6" x14ac:dyDescent="0.4">
      <c r="A61" s="9">
        <f t="shared" si="0"/>
        <v>44955</v>
      </c>
      <c r="B61" s="11">
        <v>0.19791666666666666</v>
      </c>
      <c r="C61" s="7">
        <f t="shared" si="1"/>
        <v>44955.197916666664</v>
      </c>
      <c r="D61" s="6">
        <f>SUMIFS(Recovery_rate____MWh,Recovery_period_start,"&lt;="&amp;'Billing Period Ending 5 Feb 23'!C61,Recovery_period_end,"&gt;="&amp;'Billing Period Ending 5 Feb 23'!C61,Region,'Billing Period Ending 5 Feb 23'!$D$2)</f>
        <v>0.8</v>
      </c>
      <c r="E61" s="14"/>
      <c r="F61" s="6">
        <f t="shared" si="2"/>
        <v>0</v>
      </c>
    </row>
    <row r="62" spans="1:6" x14ac:dyDescent="0.4">
      <c r="A62" s="9">
        <f t="shared" si="0"/>
        <v>44955</v>
      </c>
      <c r="B62" s="11">
        <v>0.20138888888888887</v>
      </c>
      <c r="C62" s="7">
        <f t="shared" si="1"/>
        <v>44955.201388888891</v>
      </c>
      <c r="D62" s="6">
        <f>SUMIFS(Recovery_rate____MWh,Recovery_period_start,"&lt;="&amp;'Billing Period Ending 5 Feb 23'!C62,Recovery_period_end,"&gt;="&amp;'Billing Period Ending 5 Feb 23'!C62,Region,'Billing Period Ending 5 Feb 23'!$D$2)</f>
        <v>0.8</v>
      </c>
      <c r="E62" s="14"/>
      <c r="F62" s="6">
        <f t="shared" si="2"/>
        <v>0</v>
      </c>
    </row>
    <row r="63" spans="1:6" x14ac:dyDescent="0.4">
      <c r="A63" s="9">
        <f t="shared" si="0"/>
        <v>44955</v>
      </c>
      <c r="B63" s="11">
        <v>0.20486111111111113</v>
      </c>
      <c r="C63" s="7">
        <f t="shared" si="1"/>
        <v>44955.204861111109</v>
      </c>
      <c r="D63" s="6">
        <f>SUMIFS(Recovery_rate____MWh,Recovery_period_start,"&lt;="&amp;'Billing Period Ending 5 Feb 23'!C63,Recovery_period_end,"&gt;="&amp;'Billing Period Ending 5 Feb 23'!C63,Region,'Billing Period Ending 5 Feb 23'!$D$2)</f>
        <v>0.8</v>
      </c>
      <c r="E63" s="14"/>
      <c r="F63" s="6">
        <f t="shared" si="2"/>
        <v>0</v>
      </c>
    </row>
    <row r="64" spans="1:6" x14ac:dyDescent="0.4">
      <c r="A64" s="9">
        <f t="shared" si="0"/>
        <v>44955</v>
      </c>
      <c r="B64" s="11">
        <v>0.20833333333333334</v>
      </c>
      <c r="C64" s="7">
        <f t="shared" si="1"/>
        <v>44955.208333333336</v>
      </c>
      <c r="D64" s="6">
        <f>SUMIFS(Recovery_rate____MWh,Recovery_period_start,"&lt;="&amp;'Billing Period Ending 5 Feb 23'!C64,Recovery_period_end,"&gt;="&amp;'Billing Period Ending 5 Feb 23'!C64,Region,'Billing Period Ending 5 Feb 23'!$D$2)</f>
        <v>0.8</v>
      </c>
      <c r="E64" s="14"/>
      <c r="F64" s="6">
        <f t="shared" si="2"/>
        <v>0</v>
      </c>
    </row>
    <row r="65" spans="1:6" x14ac:dyDescent="0.4">
      <c r="A65" s="9">
        <f t="shared" si="0"/>
        <v>44955</v>
      </c>
      <c r="B65" s="11">
        <v>0.21180555555555555</v>
      </c>
      <c r="C65" s="7">
        <f t="shared" si="1"/>
        <v>44955.211805555555</v>
      </c>
      <c r="D65" s="6">
        <f>SUMIFS(Recovery_rate____MWh,Recovery_period_start,"&lt;="&amp;'Billing Period Ending 5 Feb 23'!C65,Recovery_period_end,"&gt;="&amp;'Billing Period Ending 5 Feb 23'!C65,Region,'Billing Period Ending 5 Feb 23'!$D$2)</f>
        <v>0.8</v>
      </c>
      <c r="E65" s="14"/>
      <c r="F65" s="6">
        <f t="shared" si="2"/>
        <v>0</v>
      </c>
    </row>
    <row r="66" spans="1:6" x14ac:dyDescent="0.4">
      <c r="A66" s="9">
        <f t="shared" si="0"/>
        <v>44955</v>
      </c>
      <c r="B66" s="11">
        <v>0.21527777777777779</v>
      </c>
      <c r="C66" s="7">
        <f t="shared" si="1"/>
        <v>44955.215277777781</v>
      </c>
      <c r="D66" s="6">
        <f>SUMIFS(Recovery_rate____MWh,Recovery_period_start,"&lt;="&amp;'Billing Period Ending 5 Feb 23'!C66,Recovery_period_end,"&gt;="&amp;'Billing Period Ending 5 Feb 23'!C66,Region,'Billing Period Ending 5 Feb 23'!$D$2)</f>
        <v>0.8</v>
      </c>
      <c r="E66" s="14"/>
      <c r="F66" s="6">
        <f t="shared" si="2"/>
        <v>0</v>
      </c>
    </row>
    <row r="67" spans="1:6" x14ac:dyDescent="0.4">
      <c r="A67" s="9">
        <f t="shared" si="0"/>
        <v>44955</v>
      </c>
      <c r="B67" s="11">
        <v>0.21875</v>
      </c>
      <c r="C67" s="7">
        <f t="shared" si="1"/>
        <v>44955.21875</v>
      </c>
      <c r="D67" s="6">
        <f>SUMIFS(Recovery_rate____MWh,Recovery_period_start,"&lt;="&amp;'Billing Period Ending 5 Feb 23'!C67,Recovery_period_end,"&gt;="&amp;'Billing Period Ending 5 Feb 23'!C67,Region,'Billing Period Ending 5 Feb 23'!$D$2)</f>
        <v>0.8</v>
      </c>
      <c r="E67" s="14"/>
      <c r="F67" s="6">
        <f t="shared" si="2"/>
        <v>0</v>
      </c>
    </row>
    <row r="68" spans="1:6" x14ac:dyDescent="0.4">
      <c r="A68" s="9">
        <f t="shared" si="0"/>
        <v>44955</v>
      </c>
      <c r="B68" s="11">
        <v>0.22222222222222221</v>
      </c>
      <c r="C68" s="7">
        <f t="shared" si="1"/>
        <v>44955.222222222219</v>
      </c>
      <c r="D68" s="6">
        <f>SUMIFS(Recovery_rate____MWh,Recovery_period_start,"&lt;="&amp;'Billing Period Ending 5 Feb 23'!C68,Recovery_period_end,"&gt;="&amp;'Billing Period Ending 5 Feb 23'!C68,Region,'Billing Period Ending 5 Feb 23'!$D$2)</f>
        <v>0.8</v>
      </c>
      <c r="E68" s="14"/>
      <c r="F68" s="6">
        <f t="shared" ref="F68:F131" si="3">E68*D68</f>
        <v>0</v>
      </c>
    </row>
    <row r="69" spans="1:6" x14ac:dyDescent="0.4">
      <c r="A69" s="9">
        <f t="shared" ref="A69:A132" si="4">$D$1</f>
        <v>44955</v>
      </c>
      <c r="B69" s="11">
        <v>0.22569444444444445</v>
      </c>
      <c r="C69" s="7">
        <f t="shared" ref="C69:C132" si="5">A69+B69</f>
        <v>44955.225694444445</v>
      </c>
      <c r="D69" s="6">
        <f>SUMIFS(Recovery_rate____MWh,Recovery_period_start,"&lt;="&amp;'Billing Period Ending 5 Feb 23'!C69,Recovery_period_end,"&gt;="&amp;'Billing Period Ending 5 Feb 23'!C69,Region,'Billing Period Ending 5 Feb 23'!$D$2)</f>
        <v>0.8</v>
      </c>
      <c r="E69" s="14"/>
      <c r="F69" s="6">
        <f t="shared" si="3"/>
        <v>0</v>
      </c>
    </row>
    <row r="70" spans="1:6" x14ac:dyDescent="0.4">
      <c r="A70" s="9">
        <f t="shared" si="4"/>
        <v>44955</v>
      </c>
      <c r="B70" s="11">
        <v>0.22916666666666666</v>
      </c>
      <c r="C70" s="7">
        <f t="shared" si="5"/>
        <v>44955.229166666664</v>
      </c>
      <c r="D70" s="6">
        <f>SUMIFS(Recovery_rate____MWh,Recovery_period_start,"&lt;="&amp;'Billing Period Ending 5 Feb 23'!C70,Recovery_period_end,"&gt;="&amp;'Billing Period Ending 5 Feb 23'!C70,Region,'Billing Period Ending 5 Feb 23'!$D$2)</f>
        <v>0.8</v>
      </c>
      <c r="E70" s="14"/>
      <c r="F70" s="6">
        <f t="shared" si="3"/>
        <v>0</v>
      </c>
    </row>
    <row r="71" spans="1:6" x14ac:dyDescent="0.4">
      <c r="A71" s="9">
        <f t="shared" si="4"/>
        <v>44955</v>
      </c>
      <c r="B71" s="11">
        <v>0.23263888888888887</v>
      </c>
      <c r="C71" s="7">
        <f t="shared" si="5"/>
        <v>44955.232638888891</v>
      </c>
      <c r="D71" s="6">
        <f>SUMIFS(Recovery_rate____MWh,Recovery_period_start,"&lt;="&amp;'Billing Period Ending 5 Feb 23'!C71,Recovery_period_end,"&gt;="&amp;'Billing Period Ending 5 Feb 23'!C71,Region,'Billing Period Ending 5 Feb 23'!$D$2)</f>
        <v>0.8</v>
      </c>
      <c r="E71" s="14"/>
      <c r="F71" s="6">
        <f t="shared" si="3"/>
        <v>0</v>
      </c>
    </row>
    <row r="72" spans="1:6" x14ac:dyDescent="0.4">
      <c r="A72" s="9">
        <f t="shared" si="4"/>
        <v>44955</v>
      </c>
      <c r="B72" s="11">
        <v>0.23611111111111113</v>
      </c>
      <c r="C72" s="7">
        <f t="shared" si="5"/>
        <v>44955.236111111109</v>
      </c>
      <c r="D72" s="6">
        <f>SUMIFS(Recovery_rate____MWh,Recovery_period_start,"&lt;="&amp;'Billing Period Ending 5 Feb 23'!C72,Recovery_period_end,"&gt;="&amp;'Billing Period Ending 5 Feb 23'!C72,Region,'Billing Period Ending 5 Feb 23'!$D$2)</f>
        <v>0.8</v>
      </c>
      <c r="E72" s="14"/>
      <c r="F72" s="6">
        <f t="shared" si="3"/>
        <v>0</v>
      </c>
    </row>
    <row r="73" spans="1:6" x14ac:dyDescent="0.4">
      <c r="A73" s="9">
        <f t="shared" si="4"/>
        <v>44955</v>
      </c>
      <c r="B73" s="11">
        <v>0.23958333333333334</v>
      </c>
      <c r="C73" s="7">
        <f t="shared" si="5"/>
        <v>44955.239583333336</v>
      </c>
      <c r="D73" s="6">
        <f>SUMIFS(Recovery_rate____MWh,Recovery_period_start,"&lt;="&amp;'Billing Period Ending 5 Feb 23'!C73,Recovery_period_end,"&gt;="&amp;'Billing Period Ending 5 Feb 23'!C73,Region,'Billing Period Ending 5 Feb 23'!$D$2)</f>
        <v>0.8</v>
      </c>
      <c r="E73" s="14"/>
      <c r="F73" s="6">
        <f t="shared" si="3"/>
        <v>0</v>
      </c>
    </row>
    <row r="74" spans="1:6" x14ac:dyDescent="0.4">
      <c r="A74" s="9">
        <f t="shared" si="4"/>
        <v>44955</v>
      </c>
      <c r="B74" s="11">
        <v>0.24305555555555555</v>
      </c>
      <c r="C74" s="7">
        <f t="shared" si="5"/>
        <v>44955.243055555555</v>
      </c>
      <c r="D74" s="6">
        <f>SUMIFS(Recovery_rate____MWh,Recovery_period_start,"&lt;="&amp;'Billing Period Ending 5 Feb 23'!C74,Recovery_period_end,"&gt;="&amp;'Billing Period Ending 5 Feb 23'!C74,Region,'Billing Period Ending 5 Feb 23'!$D$2)</f>
        <v>0.8</v>
      </c>
      <c r="E74" s="14"/>
      <c r="F74" s="6">
        <f t="shared" si="3"/>
        <v>0</v>
      </c>
    </row>
    <row r="75" spans="1:6" x14ac:dyDescent="0.4">
      <c r="A75" s="9">
        <f t="shared" si="4"/>
        <v>44955</v>
      </c>
      <c r="B75" s="11">
        <v>0.24652777777777779</v>
      </c>
      <c r="C75" s="7">
        <f t="shared" si="5"/>
        <v>44955.246527777781</v>
      </c>
      <c r="D75" s="6">
        <f>SUMIFS(Recovery_rate____MWh,Recovery_period_start,"&lt;="&amp;'Billing Period Ending 5 Feb 23'!C75,Recovery_period_end,"&gt;="&amp;'Billing Period Ending 5 Feb 23'!C75,Region,'Billing Period Ending 5 Feb 23'!$D$2)</f>
        <v>0.8</v>
      </c>
      <c r="E75" s="14"/>
      <c r="F75" s="6">
        <f t="shared" si="3"/>
        <v>0</v>
      </c>
    </row>
    <row r="76" spans="1:6" x14ac:dyDescent="0.4">
      <c r="A76" s="9">
        <f t="shared" si="4"/>
        <v>44955</v>
      </c>
      <c r="B76" s="11">
        <v>0.25</v>
      </c>
      <c r="C76" s="7">
        <f t="shared" si="5"/>
        <v>44955.25</v>
      </c>
      <c r="D76" s="6">
        <f>SUMIFS(Recovery_rate____MWh,Recovery_period_start,"&lt;="&amp;'Billing Period Ending 5 Feb 23'!C76,Recovery_period_end,"&gt;="&amp;'Billing Period Ending 5 Feb 23'!C76,Region,'Billing Period Ending 5 Feb 23'!$D$2)</f>
        <v>0.8</v>
      </c>
      <c r="E76" s="14"/>
      <c r="F76" s="6">
        <f t="shared" si="3"/>
        <v>0</v>
      </c>
    </row>
    <row r="77" spans="1:6" x14ac:dyDescent="0.4">
      <c r="A77" s="9">
        <f t="shared" si="4"/>
        <v>44955</v>
      </c>
      <c r="B77" s="11">
        <v>0.25347222222222221</v>
      </c>
      <c r="C77" s="7">
        <f t="shared" si="5"/>
        <v>44955.253472222219</v>
      </c>
      <c r="D77" s="6">
        <f>SUMIFS(Recovery_rate____MWh,Recovery_period_start,"&lt;="&amp;'Billing Period Ending 5 Feb 23'!C77,Recovery_period_end,"&gt;="&amp;'Billing Period Ending 5 Feb 23'!C77,Region,'Billing Period Ending 5 Feb 23'!$D$2)</f>
        <v>0.8</v>
      </c>
      <c r="E77" s="14"/>
      <c r="F77" s="6">
        <f t="shared" si="3"/>
        <v>0</v>
      </c>
    </row>
    <row r="78" spans="1:6" x14ac:dyDescent="0.4">
      <c r="A78" s="9">
        <f t="shared" si="4"/>
        <v>44955</v>
      </c>
      <c r="B78" s="11">
        <v>0.25694444444444448</v>
      </c>
      <c r="C78" s="7">
        <f t="shared" si="5"/>
        <v>44955.256944444445</v>
      </c>
      <c r="D78" s="6">
        <f>SUMIFS(Recovery_rate____MWh,Recovery_period_start,"&lt;="&amp;'Billing Period Ending 5 Feb 23'!C78,Recovery_period_end,"&gt;="&amp;'Billing Period Ending 5 Feb 23'!C78,Region,'Billing Period Ending 5 Feb 23'!$D$2)</f>
        <v>0.8</v>
      </c>
      <c r="E78" s="14"/>
      <c r="F78" s="6">
        <f t="shared" si="3"/>
        <v>0</v>
      </c>
    </row>
    <row r="79" spans="1:6" x14ac:dyDescent="0.4">
      <c r="A79" s="9">
        <f t="shared" si="4"/>
        <v>44955</v>
      </c>
      <c r="B79" s="11">
        <v>0.26041666666666669</v>
      </c>
      <c r="C79" s="7">
        <f t="shared" si="5"/>
        <v>44955.260416666664</v>
      </c>
      <c r="D79" s="6">
        <f>SUMIFS(Recovery_rate____MWh,Recovery_period_start,"&lt;="&amp;'Billing Period Ending 5 Feb 23'!C79,Recovery_period_end,"&gt;="&amp;'Billing Period Ending 5 Feb 23'!C79,Region,'Billing Period Ending 5 Feb 23'!$D$2)</f>
        <v>0.8</v>
      </c>
      <c r="E79" s="14"/>
      <c r="F79" s="6">
        <f t="shared" si="3"/>
        <v>0</v>
      </c>
    </row>
    <row r="80" spans="1:6" x14ac:dyDescent="0.4">
      <c r="A80" s="9">
        <f t="shared" si="4"/>
        <v>44955</v>
      </c>
      <c r="B80" s="11">
        <v>0.2638888888888889</v>
      </c>
      <c r="C80" s="7">
        <f t="shared" si="5"/>
        <v>44955.263888888891</v>
      </c>
      <c r="D80" s="6">
        <f>SUMIFS(Recovery_rate____MWh,Recovery_period_start,"&lt;="&amp;'Billing Period Ending 5 Feb 23'!C80,Recovery_period_end,"&gt;="&amp;'Billing Period Ending 5 Feb 23'!C80,Region,'Billing Period Ending 5 Feb 23'!$D$2)</f>
        <v>0.8</v>
      </c>
      <c r="E80" s="14"/>
      <c r="F80" s="6">
        <f t="shared" si="3"/>
        <v>0</v>
      </c>
    </row>
    <row r="81" spans="1:6" x14ac:dyDescent="0.4">
      <c r="A81" s="9">
        <f t="shared" si="4"/>
        <v>44955</v>
      </c>
      <c r="B81" s="11">
        <v>0.2673611111111111</v>
      </c>
      <c r="C81" s="7">
        <f t="shared" si="5"/>
        <v>44955.267361111109</v>
      </c>
      <c r="D81" s="6">
        <f>SUMIFS(Recovery_rate____MWh,Recovery_period_start,"&lt;="&amp;'Billing Period Ending 5 Feb 23'!C81,Recovery_period_end,"&gt;="&amp;'Billing Period Ending 5 Feb 23'!C81,Region,'Billing Period Ending 5 Feb 23'!$D$2)</f>
        <v>0.8</v>
      </c>
      <c r="E81" s="14"/>
      <c r="F81" s="6">
        <f t="shared" si="3"/>
        <v>0</v>
      </c>
    </row>
    <row r="82" spans="1:6" x14ac:dyDescent="0.4">
      <c r="A82" s="9">
        <f t="shared" si="4"/>
        <v>44955</v>
      </c>
      <c r="B82" s="11">
        <v>0.27083333333333331</v>
      </c>
      <c r="C82" s="7">
        <f t="shared" si="5"/>
        <v>44955.270833333336</v>
      </c>
      <c r="D82" s="6">
        <f>SUMIFS(Recovery_rate____MWh,Recovery_period_start,"&lt;="&amp;'Billing Period Ending 5 Feb 23'!C82,Recovery_period_end,"&gt;="&amp;'Billing Period Ending 5 Feb 23'!C82,Region,'Billing Period Ending 5 Feb 23'!$D$2)</f>
        <v>0.8</v>
      </c>
      <c r="E82" s="14"/>
      <c r="F82" s="6">
        <f t="shared" si="3"/>
        <v>0</v>
      </c>
    </row>
    <row r="83" spans="1:6" x14ac:dyDescent="0.4">
      <c r="A83" s="9">
        <f t="shared" si="4"/>
        <v>44955</v>
      </c>
      <c r="B83" s="11">
        <v>0.27430555555555552</v>
      </c>
      <c r="C83" s="7">
        <f t="shared" si="5"/>
        <v>44955.274305555555</v>
      </c>
      <c r="D83" s="6">
        <f>SUMIFS(Recovery_rate____MWh,Recovery_period_start,"&lt;="&amp;'Billing Period Ending 5 Feb 23'!C83,Recovery_period_end,"&gt;="&amp;'Billing Period Ending 5 Feb 23'!C83,Region,'Billing Period Ending 5 Feb 23'!$D$2)</f>
        <v>0.8</v>
      </c>
      <c r="E83" s="14"/>
      <c r="F83" s="6">
        <f t="shared" si="3"/>
        <v>0</v>
      </c>
    </row>
    <row r="84" spans="1:6" x14ac:dyDescent="0.4">
      <c r="A84" s="9">
        <f t="shared" si="4"/>
        <v>44955</v>
      </c>
      <c r="B84" s="11">
        <v>0.27777777777777779</v>
      </c>
      <c r="C84" s="7">
        <f t="shared" si="5"/>
        <v>44955.277777777781</v>
      </c>
      <c r="D84" s="6">
        <f>SUMIFS(Recovery_rate____MWh,Recovery_period_start,"&lt;="&amp;'Billing Period Ending 5 Feb 23'!C84,Recovery_period_end,"&gt;="&amp;'Billing Period Ending 5 Feb 23'!C84,Region,'Billing Period Ending 5 Feb 23'!$D$2)</f>
        <v>0.8</v>
      </c>
      <c r="E84" s="14"/>
      <c r="F84" s="6">
        <f t="shared" si="3"/>
        <v>0</v>
      </c>
    </row>
    <row r="85" spans="1:6" x14ac:dyDescent="0.4">
      <c r="A85" s="9">
        <f t="shared" si="4"/>
        <v>44955</v>
      </c>
      <c r="B85" s="11">
        <v>0.28125</v>
      </c>
      <c r="C85" s="7">
        <f t="shared" si="5"/>
        <v>44955.28125</v>
      </c>
      <c r="D85" s="6">
        <f>SUMIFS(Recovery_rate____MWh,Recovery_period_start,"&lt;="&amp;'Billing Period Ending 5 Feb 23'!C85,Recovery_period_end,"&gt;="&amp;'Billing Period Ending 5 Feb 23'!C85,Region,'Billing Period Ending 5 Feb 23'!$D$2)</f>
        <v>0.8</v>
      </c>
      <c r="E85" s="14"/>
      <c r="F85" s="6">
        <f t="shared" si="3"/>
        <v>0</v>
      </c>
    </row>
    <row r="86" spans="1:6" x14ac:dyDescent="0.4">
      <c r="A86" s="9">
        <f t="shared" si="4"/>
        <v>44955</v>
      </c>
      <c r="B86" s="11">
        <v>0.28472222222222221</v>
      </c>
      <c r="C86" s="7">
        <f t="shared" si="5"/>
        <v>44955.284722222219</v>
      </c>
      <c r="D86" s="6">
        <f>SUMIFS(Recovery_rate____MWh,Recovery_period_start,"&lt;="&amp;'Billing Period Ending 5 Feb 23'!C86,Recovery_period_end,"&gt;="&amp;'Billing Period Ending 5 Feb 23'!C86,Region,'Billing Period Ending 5 Feb 23'!$D$2)</f>
        <v>0.8</v>
      </c>
      <c r="E86" s="14"/>
      <c r="F86" s="6">
        <f t="shared" si="3"/>
        <v>0</v>
      </c>
    </row>
    <row r="87" spans="1:6" x14ac:dyDescent="0.4">
      <c r="A87" s="9">
        <f t="shared" si="4"/>
        <v>44955</v>
      </c>
      <c r="B87" s="11">
        <v>0.28819444444444448</v>
      </c>
      <c r="C87" s="7">
        <f t="shared" si="5"/>
        <v>44955.288194444445</v>
      </c>
      <c r="D87" s="6">
        <f>SUMIFS(Recovery_rate____MWh,Recovery_period_start,"&lt;="&amp;'Billing Period Ending 5 Feb 23'!C87,Recovery_period_end,"&gt;="&amp;'Billing Period Ending 5 Feb 23'!C87,Region,'Billing Period Ending 5 Feb 23'!$D$2)</f>
        <v>0.8</v>
      </c>
      <c r="E87" s="14"/>
      <c r="F87" s="6">
        <f t="shared" si="3"/>
        <v>0</v>
      </c>
    </row>
    <row r="88" spans="1:6" x14ac:dyDescent="0.4">
      <c r="A88" s="9">
        <f t="shared" si="4"/>
        <v>44955</v>
      </c>
      <c r="B88" s="11">
        <v>0.29166666666666669</v>
      </c>
      <c r="C88" s="7">
        <f t="shared" si="5"/>
        <v>44955.291666666664</v>
      </c>
      <c r="D88" s="6">
        <f>SUMIFS(Recovery_rate____MWh,Recovery_period_start,"&lt;="&amp;'Billing Period Ending 5 Feb 23'!C88,Recovery_period_end,"&gt;="&amp;'Billing Period Ending 5 Feb 23'!C88,Region,'Billing Period Ending 5 Feb 23'!$D$2)</f>
        <v>0.8</v>
      </c>
      <c r="E88" s="14"/>
      <c r="F88" s="6">
        <f t="shared" si="3"/>
        <v>0</v>
      </c>
    </row>
    <row r="89" spans="1:6" x14ac:dyDescent="0.4">
      <c r="A89" s="9">
        <f t="shared" si="4"/>
        <v>44955</v>
      </c>
      <c r="B89" s="11">
        <v>0.2951388888888889</v>
      </c>
      <c r="C89" s="7">
        <f t="shared" si="5"/>
        <v>44955.295138888891</v>
      </c>
      <c r="D89" s="6">
        <f>SUMIFS(Recovery_rate____MWh,Recovery_period_start,"&lt;="&amp;'Billing Period Ending 5 Feb 23'!C89,Recovery_period_end,"&gt;="&amp;'Billing Period Ending 5 Feb 23'!C89,Region,'Billing Period Ending 5 Feb 23'!$D$2)</f>
        <v>0.8</v>
      </c>
      <c r="E89" s="14"/>
      <c r="F89" s="6">
        <f t="shared" si="3"/>
        <v>0</v>
      </c>
    </row>
    <row r="90" spans="1:6" x14ac:dyDescent="0.4">
      <c r="A90" s="9">
        <f t="shared" si="4"/>
        <v>44955</v>
      </c>
      <c r="B90" s="11">
        <v>0.2986111111111111</v>
      </c>
      <c r="C90" s="7">
        <f t="shared" si="5"/>
        <v>44955.298611111109</v>
      </c>
      <c r="D90" s="6">
        <f>SUMIFS(Recovery_rate____MWh,Recovery_period_start,"&lt;="&amp;'Billing Period Ending 5 Feb 23'!C90,Recovery_period_end,"&gt;="&amp;'Billing Period Ending 5 Feb 23'!C90,Region,'Billing Period Ending 5 Feb 23'!$D$2)</f>
        <v>0.8</v>
      </c>
      <c r="E90" s="14"/>
      <c r="F90" s="6">
        <f t="shared" si="3"/>
        <v>0</v>
      </c>
    </row>
    <row r="91" spans="1:6" x14ac:dyDescent="0.4">
      <c r="A91" s="9">
        <f t="shared" si="4"/>
        <v>44955</v>
      </c>
      <c r="B91" s="11">
        <v>0.30208333333333331</v>
      </c>
      <c r="C91" s="7">
        <f t="shared" si="5"/>
        <v>44955.302083333336</v>
      </c>
      <c r="D91" s="6">
        <f>SUMIFS(Recovery_rate____MWh,Recovery_period_start,"&lt;="&amp;'Billing Period Ending 5 Feb 23'!C91,Recovery_period_end,"&gt;="&amp;'Billing Period Ending 5 Feb 23'!C91,Region,'Billing Period Ending 5 Feb 23'!$D$2)</f>
        <v>0.8</v>
      </c>
      <c r="E91" s="14"/>
      <c r="F91" s="6">
        <f t="shared" si="3"/>
        <v>0</v>
      </c>
    </row>
    <row r="92" spans="1:6" x14ac:dyDescent="0.4">
      <c r="A92" s="9">
        <f t="shared" si="4"/>
        <v>44955</v>
      </c>
      <c r="B92" s="11">
        <v>0.30555555555555552</v>
      </c>
      <c r="C92" s="7">
        <f t="shared" si="5"/>
        <v>44955.305555555555</v>
      </c>
      <c r="D92" s="6">
        <f>SUMIFS(Recovery_rate____MWh,Recovery_period_start,"&lt;="&amp;'Billing Period Ending 5 Feb 23'!C92,Recovery_period_end,"&gt;="&amp;'Billing Period Ending 5 Feb 23'!C92,Region,'Billing Period Ending 5 Feb 23'!$D$2)</f>
        <v>0.8</v>
      </c>
      <c r="E92" s="14"/>
      <c r="F92" s="6">
        <f t="shared" si="3"/>
        <v>0</v>
      </c>
    </row>
    <row r="93" spans="1:6" x14ac:dyDescent="0.4">
      <c r="A93" s="9">
        <f t="shared" si="4"/>
        <v>44955</v>
      </c>
      <c r="B93" s="11">
        <v>0.30902777777777779</v>
      </c>
      <c r="C93" s="7">
        <f t="shared" si="5"/>
        <v>44955.309027777781</v>
      </c>
      <c r="D93" s="6">
        <f>SUMIFS(Recovery_rate____MWh,Recovery_period_start,"&lt;="&amp;'Billing Period Ending 5 Feb 23'!C93,Recovery_period_end,"&gt;="&amp;'Billing Period Ending 5 Feb 23'!C93,Region,'Billing Period Ending 5 Feb 23'!$D$2)</f>
        <v>0.8</v>
      </c>
      <c r="E93" s="14"/>
      <c r="F93" s="6">
        <f t="shared" si="3"/>
        <v>0</v>
      </c>
    </row>
    <row r="94" spans="1:6" x14ac:dyDescent="0.4">
      <c r="A94" s="9">
        <f t="shared" si="4"/>
        <v>44955</v>
      </c>
      <c r="B94" s="11">
        <v>0.3125</v>
      </c>
      <c r="C94" s="7">
        <f t="shared" si="5"/>
        <v>44955.3125</v>
      </c>
      <c r="D94" s="6">
        <f>SUMIFS(Recovery_rate____MWh,Recovery_period_start,"&lt;="&amp;'Billing Period Ending 5 Feb 23'!C94,Recovery_period_end,"&gt;="&amp;'Billing Period Ending 5 Feb 23'!C94,Region,'Billing Period Ending 5 Feb 23'!$D$2)</f>
        <v>0.8</v>
      </c>
      <c r="E94" s="14"/>
      <c r="F94" s="6">
        <f t="shared" si="3"/>
        <v>0</v>
      </c>
    </row>
    <row r="95" spans="1:6" x14ac:dyDescent="0.4">
      <c r="A95" s="9">
        <f t="shared" si="4"/>
        <v>44955</v>
      </c>
      <c r="B95" s="11">
        <v>0.31597222222222221</v>
      </c>
      <c r="C95" s="7">
        <f t="shared" si="5"/>
        <v>44955.315972222219</v>
      </c>
      <c r="D95" s="6">
        <f>SUMIFS(Recovery_rate____MWh,Recovery_period_start,"&lt;="&amp;'Billing Period Ending 5 Feb 23'!C95,Recovery_period_end,"&gt;="&amp;'Billing Period Ending 5 Feb 23'!C95,Region,'Billing Period Ending 5 Feb 23'!$D$2)</f>
        <v>0.8</v>
      </c>
      <c r="E95" s="14"/>
      <c r="F95" s="6">
        <f t="shared" si="3"/>
        <v>0</v>
      </c>
    </row>
    <row r="96" spans="1:6" x14ac:dyDescent="0.4">
      <c r="A96" s="9">
        <f t="shared" si="4"/>
        <v>44955</v>
      </c>
      <c r="B96" s="11">
        <v>0.31944444444444448</v>
      </c>
      <c r="C96" s="7">
        <f t="shared" si="5"/>
        <v>44955.319444444445</v>
      </c>
      <c r="D96" s="6">
        <f>SUMIFS(Recovery_rate____MWh,Recovery_period_start,"&lt;="&amp;'Billing Period Ending 5 Feb 23'!C96,Recovery_period_end,"&gt;="&amp;'Billing Period Ending 5 Feb 23'!C96,Region,'Billing Period Ending 5 Feb 23'!$D$2)</f>
        <v>0.8</v>
      </c>
      <c r="E96" s="14"/>
      <c r="F96" s="6">
        <f t="shared" si="3"/>
        <v>0</v>
      </c>
    </row>
    <row r="97" spans="1:6" x14ac:dyDescent="0.4">
      <c r="A97" s="9">
        <f t="shared" si="4"/>
        <v>44955</v>
      </c>
      <c r="B97" s="11">
        <v>0.32291666666666669</v>
      </c>
      <c r="C97" s="7">
        <f t="shared" si="5"/>
        <v>44955.322916666664</v>
      </c>
      <c r="D97" s="6">
        <f>SUMIFS(Recovery_rate____MWh,Recovery_period_start,"&lt;="&amp;'Billing Period Ending 5 Feb 23'!C97,Recovery_period_end,"&gt;="&amp;'Billing Period Ending 5 Feb 23'!C97,Region,'Billing Period Ending 5 Feb 23'!$D$2)</f>
        <v>0.8</v>
      </c>
      <c r="E97" s="14"/>
      <c r="F97" s="6">
        <f t="shared" si="3"/>
        <v>0</v>
      </c>
    </row>
    <row r="98" spans="1:6" x14ac:dyDescent="0.4">
      <c r="A98" s="9">
        <f t="shared" si="4"/>
        <v>44955</v>
      </c>
      <c r="B98" s="11">
        <v>0.3263888888888889</v>
      </c>
      <c r="C98" s="7">
        <f t="shared" si="5"/>
        <v>44955.326388888891</v>
      </c>
      <c r="D98" s="6">
        <f>SUMIFS(Recovery_rate____MWh,Recovery_period_start,"&lt;="&amp;'Billing Period Ending 5 Feb 23'!C98,Recovery_period_end,"&gt;="&amp;'Billing Period Ending 5 Feb 23'!C98,Region,'Billing Period Ending 5 Feb 23'!$D$2)</f>
        <v>0.8</v>
      </c>
      <c r="E98" s="14"/>
      <c r="F98" s="6">
        <f t="shared" si="3"/>
        <v>0</v>
      </c>
    </row>
    <row r="99" spans="1:6" x14ac:dyDescent="0.4">
      <c r="A99" s="9">
        <f t="shared" si="4"/>
        <v>44955</v>
      </c>
      <c r="B99" s="11">
        <v>0.3298611111111111</v>
      </c>
      <c r="C99" s="7">
        <f t="shared" si="5"/>
        <v>44955.329861111109</v>
      </c>
      <c r="D99" s="6">
        <f>SUMIFS(Recovery_rate____MWh,Recovery_period_start,"&lt;="&amp;'Billing Period Ending 5 Feb 23'!C99,Recovery_period_end,"&gt;="&amp;'Billing Period Ending 5 Feb 23'!C99,Region,'Billing Period Ending 5 Feb 23'!$D$2)</f>
        <v>0.8</v>
      </c>
      <c r="E99" s="14"/>
      <c r="F99" s="6">
        <f t="shared" si="3"/>
        <v>0</v>
      </c>
    </row>
    <row r="100" spans="1:6" x14ac:dyDescent="0.4">
      <c r="A100" s="9">
        <f t="shared" si="4"/>
        <v>44955</v>
      </c>
      <c r="B100" s="11">
        <v>0.33333333333333331</v>
      </c>
      <c r="C100" s="7">
        <f t="shared" si="5"/>
        <v>44955.333333333336</v>
      </c>
      <c r="D100" s="6">
        <f>SUMIFS(Recovery_rate____MWh,Recovery_period_start,"&lt;="&amp;'Billing Period Ending 5 Feb 23'!C100,Recovery_period_end,"&gt;="&amp;'Billing Period Ending 5 Feb 23'!C100,Region,'Billing Period Ending 5 Feb 23'!$D$2)</f>
        <v>0.8</v>
      </c>
      <c r="E100" s="14"/>
      <c r="F100" s="6">
        <f t="shared" si="3"/>
        <v>0</v>
      </c>
    </row>
    <row r="101" spans="1:6" x14ac:dyDescent="0.4">
      <c r="A101" s="9">
        <f t="shared" si="4"/>
        <v>44955</v>
      </c>
      <c r="B101" s="11">
        <v>0.33680555555555558</v>
      </c>
      <c r="C101" s="7">
        <f t="shared" si="5"/>
        <v>44955.336805555555</v>
      </c>
      <c r="D101" s="6">
        <f>SUMIFS(Recovery_rate____MWh,Recovery_period_start,"&lt;="&amp;'Billing Period Ending 5 Feb 23'!C101,Recovery_period_end,"&gt;="&amp;'Billing Period Ending 5 Feb 23'!C101,Region,'Billing Period Ending 5 Feb 23'!$D$2)</f>
        <v>0.8</v>
      </c>
      <c r="E101" s="14"/>
      <c r="F101" s="6">
        <f t="shared" si="3"/>
        <v>0</v>
      </c>
    </row>
    <row r="102" spans="1:6" x14ac:dyDescent="0.4">
      <c r="A102" s="9">
        <f t="shared" si="4"/>
        <v>44955</v>
      </c>
      <c r="B102" s="11">
        <v>0.34027777777777773</v>
      </c>
      <c r="C102" s="7">
        <f t="shared" si="5"/>
        <v>44955.340277777781</v>
      </c>
      <c r="D102" s="6">
        <f>SUMIFS(Recovery_rate____MWh,Recovery_period_start,"&lt;="&amp;'Billing Period Ending 5 Feb 23'!C102,Recovery_period_end,"&gt;="&amp;'Billing Period Ending 5 Feb 23'!C102,Region,'Billing Period Ending 5 Feb 23'!$D$2)</f>
        <v>0.8</v>
      </c>
      <c r="E102" s="14"/>
      <c r="F102" s="6">
        <f t="shared" si="3"/>
        <v>0</v>
      </c>
    </row>
    <row r="103" spans="1:6" x14ac:dyDescent="0.4">
      <c r="A103" s="9">
        <f t="shared" si="4"/>
        <v>44955</v>
      </c>
      <c r="B103" s="11">
        <v>0.34375</v>
      </c>
      <c r="C103" s="7">
        <f t="shared" si="5"/>
        <v>44955.34375</v>
      </c>
      <c r="D103" s="6">
        <f>SUMIFS(Recovery_rate____MWh,Recovery_period_start,"&lt;="&amp;'Billing Period Ending 5 Feb 23'!C103,Recovery_period_end,"&gt;="&amp;'Billing Period Ending 5 Feb 23'!C103,Region,'Billing Period Ending 5 Feb 23'!$D$2)</f>
        <v>0.8</v>
      </c>
      <c r="E103" s="14"/>
      <c r="F103" s="6">
        <f t="shared" si="3"/>
        <v>0</v>
      </c>
    </row>
    <row r="104" spans="1:6" x14ac:dyDescent="0.4">
      <c r="A104" s="9">
        <f t="shared" si="4"/>
        <v>44955</v>
      </c>
      <c r="B104" s="11">
        <v>0.34722222222222227</v>
      </c>
      <c r="C104" s="7">
        <f t="shared" si="5"/>
        <v>44955.347222222219</v>
      </c>
      <c r="D104" s="6">
        <f>SUMIFS(Recovery_rate____MWh,Recovery_period_start,"&lt;="&amp;'Billing Period Ending 5 Feb 23'!C104,Recovery_period_end,"&gt;="&amp;'Billing Period Ending 5 Feb 23'!C104,Region,'Billing Period Ending 5 Feb 23'!$D$2)</f>
        <v>0.8</v>
      </c>
      <c r="E104" s="14"/>
      <c r="F104" s="6">
        <f t="shared" si="3"/>
        <v>0</v>
      </c>
    </row>
    <row r="105" spans="1:6" x14ac:dyDescent="0.4">
      <c r="A105" s="9">
        <f t="shared" si="4"/>
        <v>44955</v>
      </c>
      <c r="B105" s="11">
        <v>0.35069444444444442</v>
      </c>
      <c r="C105" s="7">
        <f t="shared" si="5"/>
        <v>44955.350694444445</v>
      </c>
      <c r="D105" s="6">
        <f>SUMIFS(Recovery_rate____MWh,Recovery_period_start,"&lt;="&amp;'Billing Period Ending 5 Feb 23'!C105,Recovery_period_end,"&gt;="&amp;'Billing Period Ending 5 Feb 23'!C105,Region,'Billing Period Ending 5 Feb 23'!$D$2)</f>
        <v>0.8</v>
      </c>
      <c r="E105" s="14"/>
      <c r="F105" s="6">
        <f t="shared" si="3"/>
        <v>0</v>
      </c>
    </row>
    <row r="106" spans="1:6" x14ac:dyDescent="0.4">
      <c r="A106" s="9">
        <f t="shared" si="4"/>
        <v>44955</v>
      </c>
      <c r="B106" s="11">
        <v>0.35416666666666669</v>
      </c>
      <c r="C106" s="7">
        <f t="shared" si="5"/>
        <v>44955.354166666664</v>
      </c>
      <c r="D106" s="6">
        <f>SUMIFS(Recovery_rate____MWh,Recovery_period_start,"&lt;="&amp;'Billing Period Ending 5 Feb 23'!C106,Recovery_period_end,"&gt;="&amp;'Billing Period Ending 5 Feb 23'!C106,Region,'Billing Period Ending 5 Feb 23'!$D$2)</f>
        <v>0.8</v>
      </c>
      <c r="E106" s="14"/>
      <c r="F106" s="6">
        <f t="shared" si="3"/>
        <v>0</v>
      </c>
    </row>
    <row r="107" spans="1:6" x14ac:dyDescent="0.4">
      <c r="A107" s="9">
        <f t="shared" si="4"/>
        <v>44955</v>
      </c>
      <c r="B107" s="11">
        <v>0.3576388888888889</v>
      </c>
      <c r="C107" s="7">
        <f t="shared" si="5"/>
        <v>44955.357638888891</v>
      </c>
      <c r="D107" s="6">
        <f>SUMIFS(Recovery_rate____MWh,Recovery_period_start,"&lt;="&amp;'Billing Period Ending 5 Feb 23'!C107,Recovery_period_end,"&gt;="&amp;'Billing Period Ending 5 Feb 23'!C107,Region,'Billing Period Ending 5 Feb 23'!$D$2)</f>
        <v>0.8</v>
      </c>
      <c r="E107" s="14"/>
      <c r="F107" s="6">
        <f t="shared" si="3"/>
        <v>0</v>
      </c>
    </row>
    <row r="108" spans="1:6" x14ac:dyDescent="0.4">
      <c r="A108" s="9">
        <f t="shared" si="4"/>
        <v>44955</v>
      </c>
      <c r="B108" s="11">
        <v>0.3611111111111111</v>
      </c>
      <c r="C108" s="7">
        <f t="shared" si="5"/>
        <v>44955.361111111109</v>
      </c>
      <c r="D108" s="6">
        <f>SUMIFS(Recovery_rate____MWh,Recovery_period_start,"&lt;="&amp;'Billing Period Ending 5 Feb 23'!C108,Recovery_period_end,"&gt;="&amp;'Billing Period Ending 5 Feb 23'!C108,Region,'Billing Period Ending 5 Feb 23'!$D$2)</f>
        <v>0.8</v>
      </c>
      <c r="E108" s="14"/>
      <c r="F108" s="6">
        <f t="shared" si="3"/>
        <v>0</v>
      </c>
    </row>
    <row r="109" spans="1:6" x14ac:dyDescent="0.4">
      <c r="A109" s="9">
        <f t="shared" si="4"/>
        <v>44955</v>
      </c>
      <c r="B109" s="11">
        <v>0.36458333333333331</v>
      </c>
      <c r="C109" s="7">
        <f t="shared" si="5"/>
        <v>44955.364583333336</v>
      </c>
      <c r="D109" s="6">
        <f>SUMIFS(Recovery_rate____MWh,Recovery_period_start,"&lt;="&amp;'Billing Period Ending 5 Feb 23'!C109,Recovery_period_end,"&gt;="&amp;'Billing Period Ending 5 Feb 23'!C109,Region,'Billing Period Ending 5 Feb 23'!$D$2)</f>
        <v>0.8</v>
      </c>
      <c r="E109" s="14"/>
      <c r="F109" s="6">
        <f t="shared" si="3"/>
        <v>0</v>
      </c>
    </row>
    <row r="110" spans="1:6" x14ac:dyDescent="0.4">
      <c r="A110" s="9">
        <f t="shared" si="4"/>
        <v>44955</v>
      </c>
      <c r="B110" s="11">
        <v>0.36805555555555558</v>
      </c>
      <c r="C110" s="7">
        <f t="shared" si="5"/>
        <v>44955.368055555555</v>
      </c>
      <c r="D110" s="6">
        <f>SUMIFS(Recovery_rate____MWh,Recovery_period_start,"&lt;="&amp;'Billing Period Ending 5 Feb 23'!C110,Recovery_period_end,"&gt;="&amp;'Billing Period Ending 5 Feb 23'!C110,Region,'Billing Period Ending 5 Feb 23'!$D$2)</f>
        <v>0.8</v>
      </c>
      <c r="E110" s="14"/>
      <c r="F110" s="6">
        <f t="shared" si="3"/>
        <v>0</v>
      </c>
    </row>
    <row r="111" spans="1:6" x14ac:dyDescent="0.4">
      <c r="A111" s="9">
        <f t="shared" si="4"/>
        <v>44955</v>
      </c>
      <c r="B111" s="11">
        <v>0.37152777777777773</v>
      </c>
      <c r="C111" s="7">
        <f t="shared" si="5"/>
        <v>44955.371527777781</v>
      </c>
      <c r="D111" s="6">
        <f>SUMIFS(Recovery_rate____MWh,Recovery_period_start,"&lt;="&amp;'Billing Period Ending 5 Feb 23'!C111,Recovery_period_end,"&gt;="&amp;'Billing Period Ending 5 Feb 23'!C111,Region,'Billing Period Ending 5 Feb 23'!$D$2)</f>
        <v>0.8</v>
      </c>
      <c r="E111" s="14"/>
      <c r="F111" s="6">
        <f t="shared" si="3"/>
        <v>0</v>
      </c>
    </row>
    <row r="112" spans="1:6" x14ac:dyDescent="0.4">
      <c r="A112" s="9">
        <f t="shared" si="4"/>
        <v>44955</v>
      </c>
      <c r="B112" s="11">
        <v>0.375</v>
      </c>
      <c r="C112" s="7">
        <f t="shared" si="5"/>
        <v>44955.375</v>
      </c>
      <c r="D112" s="6">
        <f>SUMIFS(Recovery_rate____MWh,Recovery_period_start,"&lt;="&amp;'Billing Period Ending 5 Feb 23'!C112,Recovery_period_end,"&gt;="&amp;'Billing Period Ending 5 Feb 23'!C112,Region,'Billing Period Ending 5 Feb 23'!$D$2)</f>
        <v>0.8</v>
      </c>
      <c r="E112" s="14"/>
      <c r="F112" s="6">
        <f t="shared" si="3"/>
        <v>0</v>
      </c>
    </row>
    <row r="113" spans="1:6" x14ac:dyDescent="0.4">
      <c r="A113" s="9">
        <f t="shared" si="4"/>
        <v>44955</v>
      </c>
      <c r="B113" s="11">
        <v>0.37847222222222227</v>
      </c>
      <c r="C113" s="7">
        <f t="shared" si="5"/>
        <v>44955.378472222219</v>
      </c>
      <c r="D113" s="6">
        <f>SUMIFS(Recovery_rate____MWh,Recovery_period_start,"&lt;="&amp;'Billing Period Ending 5 Feb 23'!C113,Recovery_period_end,"&gt;="&amp;'Billing Period Ending 5 Feb 23'!C113,Region,'Billing Period Ending 5 Feb 23'!$D$2)</f>
        <v>0.8</v>
      </c>
      <c r="E113" s="14"/>
      <c r="F113" s="6">
        <f t="shared" si="3"/>
        <v>0</v>
      </c>
    </row>
    <row r="114" spans="1:6" x14ac:dyDescent="0.4">
      <c r="A114" s="9">
        <f t="shared" si="4"/>
        <v>44955</v>
      </c>
      <c r="B114" s="11">
        <v>0.38194444444444442</v>
      </c>
      <c r="C114" s="7">
        <f t="shared" si="5"/>
        <v>44955.381944444445</v>
      </c>
      <c r="D114" s="6">
        <f>SUMIFS(Recovery_rate____MWh,Recovery_period_start,"&lt;="&amp;'Billing Period Ending 5 Feb 23'!C114,Recovery_period_end,"&gt;="&amp;'Billing Period Ending 5 Feb 23'!C114,Region,'Billing Period Ending 5 Feb 23'!$D$2)</f>
        <v>0.8</v>
      </c>
      <c r="E114" s="14"/>
      <c r="F114" s="6">
        <f t="shared" si="3"/>
        <v>0</v>
      </c>
    </row>
    <row r="115" spans="1:6" x14ac:dyDescent="0.4">
      <c r="A115" s="9">
        <f t="shared" si="4"/>
        <v>44955</v>
      </c>
      <c r="B115" s="11">
        <v>0.38541666666666669</v>
      </c>
      <c r="C115" s="7">
        <f t="shared" si="5"/>
        <v>44955.385416666664</v>
      </c>
      <c r="D115" s="6">
        <f>SUMIFS(Recovery_rate____MWh,Recovery_period_start,"&lt;="&amp;'Billing Period Ending 5 Feb 23'!C115,Recovery_period_end,"&gt;="&amp;'Billing Period Ending 5 Feb 23'!C115,Region,'Billing Period Ending 5 Feb 23'!$D$2)</f>
        <v>0.8</v>
      </c>
      <c r="E115" s="14"/>
      <c r="F115" s="6">
        <f t="shared" si="3"/>
        <v>0</v>
      </c>
    </row>
    <row r="116" spans="1:6" x14ac:dyDescent="0.4">
      <c r="A116" s="9">
        <f t="shared" si="4"/>
        <v>44955</v>
      </c>
      <c r="B116" s="11">
        <v>0.3888888888888889</v>
      </c>
      <c r="C116" s="7">
        <f t="shared" si="5"/>
        <v>44955.388888888891</v>
      </c>
      <c r="D116" s="6">
        <f>SUMIFS(Recovery_rate____MWh,Recovery_period_start,"&lt;="&amp;'Billing Period Ending 5 Feb 23'!C116,Recovery_period_end,"&gt;="&amp;'Billing Period Ending 5 Feb 23'!C116,Region,'Billing Period Ending 5 Feb 23'!$D$2)</f>
        <v>0.8</v>
      </c>
      <c r="E116" s="14"/>
      <c r="F116" s="6">
        <f t="shared" si="3"/>
        <v>0</v>
      </c>
    </row>
    <row r="117" spans="1:6" x14ac:dyDescent="0.4">
      <c r="A117" s="9">
        <f t="shared" si="4"/>
        <v>44955</v>
      </c>
      <c r="B117" s="11">
        <v>0.3923611111111111</v>
      </c>
      <c r="C117" s="7">
        <f t="shared" si="5"/>
        <v>44955.392361111109</v>
      </c>
      <c r="D117" s="6">
        <f>SUMIFS(Recovery_rate____MWh,Recovery_period_start,"&lt;="&amp;'Billing Period Ending 5 Feb 23'!C117,Recovery_period_end,"&gt;="&amp;'Billing Period Ending 5 Feb 23'!C117,Region,'Billing Period Ending 5 Feb 23'!$D$2)</f>
        <v>0.8</v>
      </c>
      <c r="E117" s="14"/>
      <c r="F117" s="6">
        <f t="shared" si="3"/>
        <v>0</v>
      </c>
    </row>
    <row r="118" spans="1:6" x14ac:dyDescent="0.4">
      <c r="A118" s="9">
        <f t="shared" si="4"/>
        <v>44955</v>
      </c>
      <c r="B118" s="11">
        <v>0.39583333333333331</v>
      </c>
      <c r="C118" s="7">
        <f t="shared" si="5"/>
        <v>44955.395833333336</v>
      </c>
      <c r="D118" s="6">
        <f>SUMIFS(Recovery_rate____MWh,Recovery_period_start,"&lt;="&amp;'Billing Period Ending 5 Feb 23'!C118,Recovery_period_end,"&gt;="&amp;'Billing Period Ending 5 Feb 23'!C118,Region,'Billing Period Ending 5 Feb 23'!$D$2)</f>
        <v>0.8</v>
      </c>
      <c r="E118" s="14"/>
      <c r="F118" s="6">
        <f t="shared" si="3"/>
        <v>0</v>
      </c>
    </row>
    <row r="119" spans="1:6" x14ac:dyDescent="0.4">
      <c r="A119" s="9">
        <f t="shared" si="4"/>
        <v>44955</v>
      </c>
      <c r="B119" s="11">
        <v>0.39930555555555558</v>
      </c>
      <c r="C119" s="7">
        <f t="shared" si="5"/>
        <v>44955.399305555555</v>
      </c>
      <c r="D119" s="6">
        <f>SUMIFS(Recovery_rate____MWh,Recovery_period_start,"&lt;="&amp;'Billing Period Ending 5 Feb 23'!C119,Recovery_period_end,"&gt;="&amp;'Billing Period Ending 5 Feb 23'!C119,Region,'Billing Period Ending 5 Feb 23'!$D$2)</f>
        <v>0.8</v>
      </c>
      <c r="E119" s="14"/>
      <c r="F119" s="6">
        <f t="shared" si="3"/>
        <v>0</v>
      </c>
    </row>
    <row r="120" spans="1:6" x14ac:dyDescent="0.4">
      <c r="A120" s="9">
        <f t="shared" si="4"/>
        <v>44955</v>
      </c>
      <c r="B120" s="11">
        <v>0.40277777777777773</v>
      </c>
      <c r="C120" s="7">
        <f t="shared" si="5"/>
        <v>44955.402777777781</v>
      </c>
      <c r="D120" s="6">
        <f>SUMIFS(Recovery_rate____MWh,Recovery_period_start,"&lt;="&amp;'Billing Period Ending 5 Feb 23'!C120,Recovery_period_end,"&gt;="&amp;'Billing Period Ending 5 Feb 23'!C120,Region,'Billing Period Ending 5 Feb 23'!$D$2)</f>
        <v>0.8</v>
      </c>
      <c r="E120" s="14"/>
      <c r="F120" s="6">
        <f t="shared" si="3"/>
        <v>0</v>
      </c>
    </row>
    <row r="121" spans="1:6" x14ac:dyDescent="0.4">
      <c r="A121" s="9">
        <f t="shared" si="4"/>
        <v>44955</v>
      </c>
      <c r="B121" s="11">
        <v>0.40625</v>
      </c>
      <c r="C121" s="7">
        <f t="shared" si="5"/>
        <v>44955.40625</v>
      </c>
      <c r="D121" s="6">
        <f>SUMIFS(Recovery_rate____MWh,Recovery_period_start,"&lt;="&amp;'Billing Period Ending 5 Feb 23'!C121,Recovery_period_end,"&gt;="&amp;'Billing Period Ending 5 Feb 23'!C121,Region,'Billing Period Ending 5 Feb 23'!$D$2)</f>
        <v>0.8</v>
      </c>
      <c r="E121" s="14"/>
      <c r="F121" s="6">
        <f t="shared" si="3"/>
        <v>0</v>
      </c>
    </row>
    <row r="122" spans="1:6" x14ac:dyDescent="0.4">
      <c r="A122" s="9">
        <f t="shared" si="4"/>
        <v>44955</v>
      </c>
      <c r="B122" s="11">
        <v>0.40972222222222227</v>
      </c>
      <c r="C122" s="7">
        <f t="shared" si="5"/>
        <v>44955.409722222219</v>
      </c>
      <c r="D122" s="6">
        <f>SUMIFS(Recovery_rate____MWh,Recovery_period_start,"&lt;="&amp;'Billing Period Ending 5 Feb 23'!C122,Recovery_period_end,"&gt;="&amp;'Billing Period Ending 5 Feb 23'!C122,Region,'Billing Period Ending 5 Feb 23'!$D$2)</f>
        <v>0.8</v>
      </c>
      <c r="E122" s="14"/>
      <c r="F122" s="6">
        <f t="shared" si="3"/>
        <v>0</v>
      </c>
    </row>
    <row r="123" spans="1:6" x14ac:dyDescent="0.4">
      <c r="A123" s="9">
        <f t="shared" si="4"/>
        <v>44955</v>
      </c>
      <c r="B123" s="11">
        <v>0.41319444444444442</v>
      </c>
      <c r="C123" s="7">
        <f t="shared" si="5"/>
        <v>44955.413194444445</v>
      </c>
      <c r="D123" s="6">
        <f>SUMIFS(Recovery_rate____MWh,Recovery_period_start,"&lt;="&amp;'Billing Period Ending 5 Feb 23'!C123,Recovery_period_end,"&gt;="&amp;'Billing Period Ending 5 Feb 23'!C123,Region,'Billing Period Ending 5 Feb 23'!$D$2)</f>
        <v>0.8</v>
      </c>
      <c r="E123" s="14"/>
      <c r="F123" s="6">
        <f t="shared" si="3"/>
        <v>0</v>
      </c>
    </row>
    <row r="124" spans="1:6" x14ac:dyDescent="0.4">
      <c r="A124" s="9">
        <f t="shared" si="4"/>
        <v>44955</v>
      </c>
      <c r="B124" s="11">
        <v>0.41666666666666669</v>
      </c>
      <c r="C124" s="7">
        <f t="shared" si="5"/>
        <v>44955.416666666664</v>
      </c>
      <c r="D124" s="6">
        <f>SUMIFS(Recovery_rate____MWh,Recovery_period_start,"&lt;="&amp;'Billing Period Ending 5 Feb 23'!C124,Recovery_period_end,"&gt;="&amp;'Billing Period Ending 5 Feb 23'!C124,Region,'Billing Period Ending 5 Feb 23'!$D$2)</f>
        <v>0.8</v>
      </c>
      <c r="E124" s="14"/>
      <c r="F124" s="6">
        <f t="shared" si="3"/>
        <v>0</v>
      </c>
    </row>
    <row r="125" spans="1:6" x14ac:dyDescent="0.4">
      <c r="A125" s="9">
        <f t="shared" si="4"/>
        <v>44955</v>
      </c>
      <c r="B125" s="11">
        <v>0.4201388888888889</v>
      </c>
      <c r="C125" s="7">
        <f t="shared" si="5"/>
        <v>44955.420138888891</v>
      </c>
      <c r="D125" s="6">
        <f>SUMIFS(Recovery_rate____MWh,Recovery_period_start,"&lt;="&amp;'Billing Period Ending 5 Feb 23'!C125,Recovery_period_end,"&gt;="&amp;'Billing Period Ending 5 Feb 23'!C125,Region,'Billing Period Ending 5 Feb 23'!$D$2)</f>
        <v>0.8</v>
      </c>
      <c r="E125" s="14"/>
      <c r="F125" s="6">
        <f t="shared" si="3"/>
        <v>0</v>
      </c>
    </row>
    <row r="126" spans="1:6" x14ac:dyDescent="0.4">
      <c r="A126" s="9">
        <f t="shared" si="4"/>
        <v>44955</v>
      </c>
      <c r="B126" s="11">
        <v>0.4236111111111111</v>
      </c>
      <c r="C126" s="7">
        <f t="shared" si="5"/>
        <v>44955.423611111109</v>
      </c>
      <c r="D126" s="6">
        <f>SUMIFS(Recovery_rate____MWh,Recovery_period_start,"&lt;="&amp;'Billing Period Ending 5 Feb 23'!C126,Recovery_period_end,"&gt;="&amp;'Billing Period Ending 5 Feb 23'!C126,Region,'Billing Period Ending 5 Feb 23'!$D$2)</f>
        <v>0.8</v>
      </c>
      <c r="E126" s="14"/>
      <c r="F126" s="6">
        <f t="shared" si="3"/>
        <v>0</v>
      </c>
    </row>
    <row r="127" spans="1:6" x14ac:dyDescent="0.4">
      <c r="A127" s="9">
        <f t="shared" si="4"/>
        <v>44955</v>
      </c>
      <c r="B127" s="11">
        <v>0.42708333333333331</v>
      </c>
      <c r="C127" s="7">
        <f t="shared" si="5"/>
        <v>44955.427083333336</v>
      </c>
      <c r="D127" s="6">
        <f>SUMIFS(Recovery_rate____MWh,Recovery_period_start,"&lt;="&amp;'Billing Period Ending 5 Feb 23'!C127,Recovery_period_end,"&gt;="&amp;'Billing Period Ending 5 Feb 23'!C127,Region,'Billing Period Ending 5 Feb 23'!$D$2)</f>
        <v>0.8</v>
      </c>
      <c r="E127" s="14"/>
      <c r="F127" s="6">
        <f t="shared" si="3"/>
        <v>0</v>
      </c>
    </row>
    <row r="128" spans="1:6" x14ac:dyDescent="0.4">
      <c r="A128" s="9">
        <f t="shared" si="4"/>
        <v>44955</v>
      </c>
      <c r="B128" s="11">
        <v>0.43055555555555558</v>
      </c>
      <c r="C128" s="7">
        <f t="shared" si="5"/>
        <v>44955.430555555555</v>
      </c>
      <c r="D128" s="6">
        <f>SUMIFS(Recovery_rate____MWh,Recovery_period_start,"&lt;="&amp;'Billing Period Ending 5 Feb 23'!C128,Recovery_period_end,"&gt;="&amp;'Billing Period Ending 5 Feb 23'!C128,Region,'Billing Period Ending 5 Feb 23'!$D$2)</f>
        <v>0.8</v>
      </c>
      <c r="E128" s="14"/>
      <c r="F128" s="6">
        <f t="shared" si="3"/>
        <v>0</v>
      </c>
    </row>
    <row r="129" spans="1:6" x14ac:dyDescent="0.4">
      <c r="A129" s="9">
        <f t="shared" si="4"/>
        <v>44955</v>
      </c>
      <c r="B129" s="11">
        <v>0.43402777777777773</v>
      </c>
      <c r="C129" s="7">
        <f t="shared" si="5"/>
        <v>44955.434027777781</v>
      </c>
      <c r="D129" s="6">
        <f>SUMIFS(Recovery_rate____MWh,Recovery_period_start,"&lt;="&amp;'Billing Period Ending 5 Feb 23'!C129,Recovery_period_end,"&gt;="&amp;'Billing Period Ending 5 Feb 23'!C129,Region,'Billing Period Ending 5 Feb 23'!$D$2)</f>
        <v>0.8</v>
      </c>
      <c r="E129" s="14"/>
      <c r="F129" s="6">
        <f t="shared" si="3"/>
        <v>0</v>
      </c>
    </row>
    <row r="130" spans="1:6" x14ac:dyDescent="0.4">
      <c r="A130" s="9">
        <f t="shared" si="4"/>
        <v>44955</v>
      </c>
      <c r="B130" s="11">
        <v>0.4375</v>
      </c>
      <c r="C130" s="7">
        <f t="shared" si="5"/>
        <v>44955.4375</v>
      </c>
      <c r="D130" s="6">
        <f>SUMIFS(Recovery_rate____MWh,Recovery_period_start,"&lt;="&amp;'Billing Period Ending 5 Feb 23'!C130,Recovery_period_end,"&gt;="&amp;'Billing Period Ending 5 Feb 23'!C130,Region,'Billing Period Ending 5 Feb 23'!$D$2)</f>
        <v>0.8</v>
      </c>
      <c r="E130" s="14"/>
      <c r="F130" s="6">
        <f t="shared" si="3"/>
        <v>0</v>
      </c>
    </row>
    <row r="131" spans="1:6" x14ac:dyDescent="0.4">
      <c r="A131" s="9">
        <f t="shared" si="4"/>
        <v>44955</v>
      </c>
      <c r="B131" s="11">
        <v>0.44097222222222227</v>
      </c>
      <c r="C131" s="7">
        <f t="shared" si="5"/>
        <v>44955.440972222219</v>
      </c>
      <c r="D131" s="6">
        <f>SUMIFS(Recovery_rate____MWh,Recovery_period_start,"&lt;="&amp;'Billing Period Ending 5 Feb 23'!C131,Recovery_period_end,"&gt;="&amp;'Billing Period Ending 5 Feb 23'!C131,Region,'Billing Period Ending 5 Feb 23'!$D$2)</f>
        <v>0.8</v>
      </c>
      <c r="E131" s="14"/>
      <c r="F131" s="6">
        <f t="shared" si="3"/>
        <v>0</v>
      </c>
    </row>
    <row r="132" spans="1:6" x14ac:dyDescent="0.4">
      <c r="A132" s="9">
        <f t="shared" si="4"/>
        <v>44955</v>
      </c>
      <c r="B132" s="11">
        <v>0.44444444444444442</v>
      </c>
      <c r="C132" s="7">
        <f t="shared" si="5"/>
        <v>44955.444444444445</v>
      </c>
      <c r="D132" s="6">
        <f>SUMIFS(Recovery_rate____MWh,Recovery_period_start,"&lt;="&amp;'Billing Period Ending 5 Feb 23'!C132,Recovery_period_end,"&gt;="&amp;'Billing Period Ending 5 Feb 23'!C132,Region,'Billing Period Ending 5 Feb 23'!$D$2)</f>
        <v>0.8</v>
      </c>
      <c r="E132" s="14"/>
      <c r="F132" s="6">
        <f t="shared" ref="F132:F195" si="6">E132*D132</f>
        <v>0</v>
      </c>
    </row>
    <row r="133" spans="1:6" x14ac:dyDescent="0.4">
      <c r="A133" s="9">
        <f t="shared" ref="A133:A196" si="7">$D$1</f>
        <v>44955</v>
      </c>
      <c r="B133" s="11">
        <v>0.44791666666666669</v>
      </c>
      <c r="C133" s="7">
        <f t="shared" ref="C133:C196" si="8">A133+B133</f>
        <v>44955.447916666664</v>
      </c>
      <c r="D133" s="6">
        <f>SUMIFS(Recovery_rate____MWh,Recovery_period_start,"&lt;="&amp;'Billing Period Ending 5 Feb 23'!C133,Recovery_period_end,"&gt;="&amp;'Billing Period Ending 5 Feb 23'!C133,Region,'Billing Period Ending 5 Feb 23'!$D$2)</f>
        <v>0.8</v>
      </c>
      <c r="E133" s="14"/>
      <c r="F133" s="6">
        <f t="shared" si="6"/>
        <v>0</v>
      </c>
    </row>
    <row r="134" spans="1:6" x14ac:dyDescent="0.4">
      <c r="A134" s="9">
        <f t="shared" si="7"/>
        <v>44955</v>
      </c>
      <c r="B134" s="11">
        <v>0.4513888888888889</v>
      </c>
      <c r="C134" s="7">
        <f t="shared" si="8"/>
        <v>44955.451388888891</v>
      </c>
      <c r="D134" s="6">
        <f>SUMIFS(Recovery_rate____MWh,Recovery_period_start,"&lt;="&amp;'Billing Period Ending 5 Feb 23'!C134,Recovery_period_end,"&gt;="&amp;'Billing Period Ending 5 Feb 23'!C134,Region,'Billing Period Ending 5 Feb 23'!$D$2)</f>
        <v>0.8</v>
      </c>
      <c r="E134" s="14"/>
      <c r="F134" s="6">
        <f t="shared" si="6"/>
        <v>0</v>
      </c>
    </row>
    <row r="135" spans="1:6" x14ac:dyDescent="0.4">
      <c r="A135" s="9">
        <f t="shared" si="7"/>
        <v>44955</v>
      </c>
      <c r="B135" s="11">
        <v>0.4548611111111111</v>
      </c>
      <c r="C135" s="7">
        <f t="shared" si="8"/>
        <v>44955.454861111109</v>
      </c>
      <c r="D135" s="6">
        <f>SUMIFS(Recovery_rate____MWh,Recovery_period_start,"&lt;="&amp;'Billing Period Ending 5 Feb 23'!C135,Recovery_period_end,"&gt;="&amp;'Billing Period Ending 5 Feb 23'!C135,Region,'Billing Period Ending 5 Feb 23'!$D$2)</f>
        <v>0.8</v>
      </c>
      <c r="E135" s="14"/>
      <c r="F135" s="6">
        <f t="shared" si="6"/>
        <v>0</v>
      </c>
    </row>
    <row r="136" spans="1:6" x14ac:dyDescent="0.4">
      <c r="A136" s="9">
        <f t="shared" si="7"/>
        <v>44955</v>
      </c>
      <c r="B136" s="11">
        <v>0.45833333333333331</v>
      </c>
      <c r="C136" s="7">
        <f t="shared" si="8"/>
        <v>44955.458333333336</v>
      </c>
      <c r="D136" s="6">
        <f>SUMIFS(Recovery_rate____MWh,Recovery_period_start,"&lt;="&amp;'Billing Period Ending 5 Feb 23'!C136,Recovery_period_end,"&gt;="&amp;'Billing Period Ending 5 Feb 23'!C136,Region,'Billing Period Ending 5 Feb 23'!$D$2)</f>
        <v>0.8</v>
      </c>
      <c r="E136" s="14"/>
      <c r="F136" s="6">
        <f t="shared" si="6"/>
        <v>0</v>
      </c>
    </row>
    <row r="137" spans="1:6" x14ac:dyDescent="0.4">
      <c r="A137" s="9">
        <f t="shared" si="7"/>
        <v>44955</v>
      </c>
      <c r="B137" s="11">
        <v>0.46180555555555558</v>
      </c>
      <c r="C137" s="7">
        <f t="shared" si="8"/>
        <v>44955.461805555555</v>
      </c>
      <c r="D137" s="6">
        <f>SUMIFS(Recovery_rate____MWh,Recovery_period_start,"&lt;="&amp;'Billing Period Ending 5 Feb 23'!C137,Recovery_period_end,"&gt;="&amp;'Billing Period Ending 5 Feb 23'!C137,Region,'Billing Period Ending 5 Feb 23'!$D$2)</f>
        <v>0.8</v>
      </c>
      <c r="E137" s="14"/>
      <c r="F137" s="6">
        <f t="shared" si="6"/>
        <v>0</v>
      </c>
    </row>
    <row r="138" spans="1:6" x14ac:dyDescent="0.4">
      <c r="A138" s="9">
        <f t="shared" si="7"/>
        <v>44955</v>
      </c>
      <c r="B138" s="11">
        <v>0.46527777777777773</v>
      </c>
      <c r="C138" s="7">
        <f t="shared" si="8"/>
        <v>44955.465277777781</v>
      </c>
      <c r="D138" s="6">
        <f>SUMIFS(Recovery_rate____MWh,Recovery_period_start,"&lt;="&amp;'Billing Period Ending 5 Feb 23'!C138,Recovery_period_end,"&gt;="&amp;'Billing Period Ending 5 Feb 23'!C138,Region,'Billing Period Ending 5 Feb 23'!$D$2)</f>
        <v>0.8</v>
      </c>
      <c r="E138" s="14"/>
      <c r="F138" s="6">
        <f t="shared" si="6"/>
        <v>0</v>
      </c>
    </row>
    <row r="139" spans="1:6" x14ac:dyDescent="0.4">
      <c r="A139" s="9">
        <f t="shared" si="7"/>
        <v>44955</v>
      </c>
      <c r="B139" s="11">
        <v>0.46875</v>
      </c>
      <c r="C139" s="7">
        <f t="shared" si="8"/>
        <v>44955.46875</v>
      </c>
      <c r="D139" s="6">
        <f>SUMIFS(Recovery_rate____MWh,Recovery_period_start,"&lt;="&amp;'Billing Period Ending 5 Feb 23'!C139,Recovery_period_end,"&gt;="&amp;'Billing Period Ending 5 Feb 23'!C139,Region,'Billing Period Ending 5 Feb 23'!$D$2)</f>
        <v>0.8</v>
      </c>
      <c r="E139" s="14"/>
      <c r="F139" s="6">
        <f t="shared" si="6"/>
        <v>0</v>
      </c>
    </row>
    <row r="140" spans="1:6" x14ac:dyDescent="0.4">
      <c r="A140" s="9">
        <f t="shared" si="7"/>
        <v>44955</v>
      </c>
      <c r="B140" s="11">
        <v>0.47222222222222227</v>
      </c>
      <c r="C140" s="7">
        <f t="shared" si="8"/>
        <v>44955.472222222219</v>
      </c>
      <c r="D140" s="6">
        <f>SUMIFS(Recovery_rate____MWh,Recovery_period_start,"&lt;="&amp;'Billing Period Ending 5 Feb 23'!C140,Recovery_period_end,"&gt;="&amp;'Billing Period Ending 5 Feb 23'!C140,Region,'Billing Period Ending 5 Feb 23'!$D$2)</f>
        <v>0.8</v>
      </c>
      <c r="E140" s="14"/>
      <c r="F140" s="6">
        <f t="shared" si="6"/>
        <v>0</v>
      </c>
    </row>
    <row r="141" spans="1:6" x14ac:dyDescent="0.4">
      <c r="A141" s="9">
        <f t="shared" si="7"/>
        <v>44955</v>
      </c>
      <c r="B141" s="11">
        <v>0.47569444444444442</v>
      </c>
      <c r="C141" s="7">
        <f t="shared" si="8"/>
        <v>44955.475694444445</v>
      </c>
      <c r="D141" s="6">
        <f>SUMIFS(Recovery_rate____MWh,Recovery_period_start,"&lt;="&amp;'Billing Period Ending 5 Feb 23'!C141,Recovery_period_end,"&gt;="&amp;'Billing Period Ending 5 Feb 23'!C141,Region,'Billing Period Ending 5 Feb 23'!$D$2)</f>
        <v>0.8</v>
      </c>
      <c r="E141" s="14"/>
      <c r="F141" s="6">
        <f t="shared" si="6"/>
        <v>0</v>
      </c>
    </row>
    <row r="142" spans="1:6" x14ac:dyDescent="0.4">
      <c r="A142" s="9">
        <f t="shared" si="7"/>
        <v>44955</v>
      </c>
      <c r="B142" s="11">
        <v>0.47916666666666669</v>
      </c>
      <c r="C142" s="7">
        <f t="shared" si="8"/>
        <v>44955.479166666664</v>
      </c>
      <c r="D142" s="6">
        <f>SUMIFS(Recovery_rate____MWh,Recovery_period_start,"&lt;="&amp;'Billing Period Ending 5 Feb 23'!C142,Recovery_period_end,"&gt;="&amp;'Billing Period Ending 5 Feb 23'!C142,Region,'Billing Period Ending 5 Feb 23'!$D$2)</f>
        <v>0.8</v>
      </c>
      <c r="E142" s="14"/>
      <c r="F142" s="6">
        <f t="shared" si="6"/>
        <v>0</v>
      </c>
    </row>
    <row r="143" spans="1:6" x14ac:dyDescent="0.4">
      <c r="A143" s="9">
        <f t="shared" si="7"/>
        <v>44955</v>
      </c>
      <c r="B143" s="11">
        <v>0.4826388888888889</v>
      </c>
      <c r="C143" s="7">
        <f t="shared" si="8"/>
        <v>44955.482638888891</v>
      </c>
      <c r="D143" s="6">
        <f>SUMIFS(Recovery_rate____MWh,Recovery_period_start,"&lt;="&amp;'Billing Period Ending 5 Feb 23'!C143,Recovery_period_end,"&gt;="&amp;'Billing Period Ending 5 Feb 23'!C143,Region,'Billing Period Ending 5 Feb 23'!$D$2)</f>
        <v>0.8</v>
      </c>
      <c r="E143" s="14"/>
      <c r="F143" s="6">
        <f t="shared" si="6"/>
        <v>0</v>
      </c>
    </row>
    <row r="144" spans="1:6" x14ac:dyDescent="0.4">
      <c r="A144" s="9">
        <f t="shared" si="7"/>
        <v>44955</v>
      </c>
      <c r="B144" s="11">
        <v>0.4861111111111111</v>
      </c>
      <c r="C144" s="7">
        <f t="shared" si="8"/>
        <v>44955.486111111109</v>
      </c>
      <c r="D144" s="6">
        <f>SUMIFS(Recovery_rate____MWh,Recovery_period_start,"&lt;="&amp;'Billing Period Ending 5 Feb 23'!C144,Recovery_period_end,"&gt;="&amp;'Billing Period Ending 5 Feb 23'!C144,Region,'Billing Period Ending 5 Feb 23'!$D$2)</f>
        <v>0.8</v>
      </c>
      <c r="E144" s="14"/>
      <c r="F144" s="6">
        <f t="shared" si="6"/>
        <v>0</v>
      </c>
    </row>
    <row r="145" spans="1:6" x14ac:dyDescent="0.4">
      <c r="A145" s="9">
        <f t="shared" si="7"/>
        <v>44955</v>
      </c>
      <c r="B145" s="11">
        <v>0.48958333333333331</v>
      </c>
      <c r="C145" s="7">
        <f t="shared" si="8"/>
        <v>44955.489583333336</v>
      </c>
      <c r="D145" s="6">
        <f>SUMIFS(Recovery_rate____MWh,Recovery_period_start,"&lt;="&amp;'Billing Period Ending 5 Feb 23'!C145,Recovery_period_end,"&gt;="&amp;'Billing Period Ending 5 Feb 23'!C145,Region,'Billing Period Ending 5 Feb 23'!$D$2)</f>
        <v>0.8</v>
      </c>
      <c r="E145" s="14"/>
      <c r="F145" s="6">
        <f t="shared" si="6"/>
        <v>0</v>
      </c>
    </row>
    <row r="146" spans="1:6" x14ac:dyDescent="0.4">
      <c r="A146" s="9">
        <f t="shared" si="7"/>
        <v>44955</v>
      </c>
      <c r="B146" s="11">
        <v>0.49305555555555558</v>
      </c>
      <c r="C146" s="7">
        <f t="shared" si="8"/>
        <v>44955.493055555555</v>
      </c>
      <c r="D146" s="6">
        <f>SUMIFS(Recovery_rate____MWh,Recovery_period_start,"&lt;="&amp;'Billing Period Ending 5 Feb 23'!C146,Recovery_period_end,"&gt;="&amp;'Billing Period Ending 5 Feb 23'!C146,Region,'Billing Period Ending 5 Feb 23'!$D$2)</f>
        <v>0.8</v>
      </c>
      <c r="E146" s="14"/>
      <c r="F146" s="6">
        <f t="shared" si="6"/>
        <v>0</v>
      </c>
    </row>
    <row r="147" spans="1:6" x14ac:dyDescent="0.4">
      <c r="A147" s="9">
        <f t="shared" si="7"/>
        <v>44955</v>
      </c>
      <c r="B147" s="11">
        <v>0.49652777777777773</v>
      </c>
      <c r="C147" s="7">
        <f t="shared" si="8"/>
        <v>44955.496527777781</v>
      </c>
      <c r="D147" s="6">
        <f>SUMIFS(Recovery_rate____MWh,Recovery_period_start,"&lt;="&amp;'Billing Period Ending 5 Feb 23'!C147,Recovery_period_end,"&gt;="&amp;'Billing Period Ending 5 Feb 23'!C147,Region,'Billing Period Ending 5 Feb 23'!$D$2)</f>
        <v>0.8</v>
      </c>
      <c r="E147" s="14"/>
      <c r="F147" s="6">
        <f t="shared" si="6"/>
        <v>0</v>
      </c>
    </row>
    <row r="148" spans="1:6" x14ac:dyDescent="0.4">
      <c r="A148" s="9">
        <f t="shared" si="7"/>
        <v>44955</v>
      </c>
      <c r="B148" s="11">
        <v>0.5</v>
      </c>
      <c r="C148" s="7">
        <f t="shared" si="8"/>
        <v>44955.5</v>
      </c>
      <c r="D148" s="6">
        <f>SUMIFS(Recovery_rate____MWh,Recovery_period_start,"&lt;="&amp;'Billing Period Ending 5 Feb 23'!C148,Recovery_period_end,"&gt;="&amp;'Billing Period Ending 5 Feb 23'!C148,Region,'Billing Period Ending 5 Feb 23'!$D$2)</f>
        <v>0.8</v>
      </c>
      <c r="E148" s="14"/>
      <c r="F148" s="6">
        <f t="shared" si="6"/>
        <v>0</v>
      </c>
    </row>
    <row r="149" spans="1:6" x14ac:dyDescent="0.4">
      <c r="A149" s="9">
        <f t="shared" si="7"/>
        <v>44955</v>
      </c>
      <c r="B149" s="11">
        <v>0.50347222222222221</v>
      </c>
      <c r="C149" s="7">
        <f t="shared" si="8"/>
        <v>44955.503472222219</v>
      </c>
      <c r="D149" s="6">
        <f>SUMIFS(Recovery_rate____MWh,Recovery_period_start,"&lt;="&amp;'Billing Period Ending 5 Feb 23'!C149,Recovery_period_end,"&gt;="&amp;'Billing Period Ending 5 Feb 23'!C149,Region,'Billing Period Ending 5 Feb 23'!$D$2)</f>
        <v>0.8</v>
      </c>
      <c r="E149" s="14"/>
      <c r="F149" s="6">
        <f t="shared" si="6"/>
        <v>0</v>
      </c>
    </row>
    <row r="150" spans="1:6" x14ac:dyDescent="0.4">
      <c r="A150" s="9">
        <f t="shared" si="7"/>
        <v>44955</v>
      </c>
      <c r="B150" s="11">
        <v>0.50694444444444442</v>
      </c>
      <c r="C150" s="7">
        <f t="shared" si="8"/>
        <v>44955.506944444445</v>
      </c>
      <c r="D150" s="6">
        <f>SUMIFS(Recovery_rate____MWh,Recovery_period_start,"&lt;="&amp;'Billing Period Ending 5 Feb 23'!C150,Recovery_period_end,"&gt;="&amp;'Billing Period Ending 5 Feb 23'!C150,Region,'Billing Period Ending 5 Feb 23'!$D$2)</f>
        <v>0.8</v>
      </c>
      <c r="E150" s="14"/>
      <c r="F150" s="6">
        <f t="shared" si="6"/>
        <v>0</v>
      </c>
    </row>
    <row r="151" spans="1:6" x14ac:dyDescent="0.4">
      <c r="A151" s="9">
        <f t="shared" si="7"/>
        <v>44955</v>
      </c>
      <c r="B151" s="11">
        <v>0.51041666666666663</v>
      </c>
      <c r="C151" s="7">
        <f t="shared" si="8"/>
        <v>44955.510416666664</v>
      </c>
      <c r="D151" s="6">
        <f>SUMIFS(Recovery_rate____MWh,Recovery_period_start,"&lt;="&amp;'Billing Period Ending 5 Feb 23'!C151,Recovery_period_end,"&gt;="&amp;'Billing Period Ending 5 Feb 23'!C151,Region,'Billing Period Ending 5 Feb 23'!$D$2)</f>
        <v>0.8</v>
      </c>
      <c r="E151" s="14"/>
      <c r="F151" s="6">
        <f t="shared" si="6"/>
        <v>0</v>
      </c>
    </row>
    <row r="152" spans="1:6" x14ac:dyDescent="0.4">
      <c r="A152" s="9">
        <f t="shared" si="7"/>
        <v>44955</v>
      </c>
      <c r="B152" s="11">
        <v>0.51388888888888895</v>
      </c>
      <c r="C152" s="7">
        <f t="shared" si="8"/>
        <v>44955.513888888891</v>
      </c>
      <c r="D152" s="6">
        <f>SUMIFS(Recovery_rate____MWh,Recovery_period_start,"&lt;="&amp;'Billing Period Ending 5 Feb 23'!C152,Recovery_period_end,"&gt;="&amp;'Billing Period Ending 5 Feb 23'!C152,Region,'Billing Period Ending 5 Feb 23'!$D$2)</f>
        <v>0.8</v>
      </c>
      <c r="E152" s="14"/>
      <c r="F152" s="6">
        <f t="shared" si="6"/>
        <v>0</v>
      </c>
    </row>
    <row r="153" spans="1:6" x14ac:dyDescent="0.4">
      <c r="A153" s="9">
        <f t="shared" si="7"/>
        <v>44955</v>
      </c>
      <c r="B153" s="11">
        <v>0.51736111111111105</v>
      </c>
      <c r="C153" s="7">
        <f t="shared" si="8"/>
        <v>44955.517361111109</v>
      </c>
      <c r="D153" s="6">
        <f>SUMIFS(Recovery_rate____MWh,Recovery_period_start,"&lt;="&amp;'Billing Period Ending 5 Feb 23'!C153,Recovery_period_end,"&gt;="&amp;'Billing Period Ending 5 Feb 23'!C153,Region,'Billing Period Ending 5 Feb 23'!$D$2)</f>
        <v>0.8</v>
      </c>
      <c r="E153" s="14"/>
      <c r="F153" s="6">
        <f t="shared" si="6"/>
        <v>0</v>
      </c>
    </row>
    <row r="154" spans="1:6" x14ac:dyDescent="0.4">
      <c r="A154" s="9">
        <f t="shared" si="7"/>
        <v>44955</v>
      </c>
      <c r="B154" s="11">
        <v>0.52083333333333337</v>
      </c>
      <c r="C154" s="7">
        <f t="shared" si="8"/>
        <v>44955.520833333336</v>
      </c>
      <c r="D154" s="6">
        <f>SUMIFS(Recovery_rate____MWh,Recovery_period_start,"&lt;="&amp;'Billing Period Ending 5 Feb 23'!C154,Recovery_period_end,"&gt;="&amp;'Billing Period Ending 5 Feb 23'!C154,Region,'Billing Period Ending 5 Feb 23'!$D$2)</f>
        <v>0.8</v>
      </c>
      <c r="E154" s="14"/>
      <c r="F154" s="6">
        <f t="shared" si="6"/>
        <v>0</v>
      </c>
    </row>
    <row r="155" spans="1:6" x14ac:dyDescent="0.4">
      <c r="A155" s="9">
        <f t="shared" si="7"/>
        <v>44955</v>
      </c>
      <c r="B155" s="11">
        <v>0.52430555555555558</v>
      </c>
      <c r="C155" s="7">
        <f t="shared" si="8"/>
        <v>44955.524305555555</v>
      </c>
      <c r="D155" s="6">
        <f>SUMIFS(Recovery_rate____MWh,Recovery_period_start,"&lt;="&amp;'Billing Period Ending 5 Feb 23'!C155,Recovery_period_end,"&gt;="&amp;'Billing Period Ending 5 Feb 23'!C155,Region,'Billing Period Ending 5 Feb 23'!$D$2)</f>
        <v>0.8</v>
      </c>
      <c r="E155" s="14"/>
      <c r="F155" s="6">
        <f t="shared" si="6"/>
        <v>0</v>
      </c>
    </row>
    <row r="156" spans="1:6" x14ac:dyDescent="0.4">
      <c r="A156" s="9">
        <f t="shared" si="7"/>
        <v>44955</v>
      </c>
      <c r="B156" s="11">
        <v>0.52777777777777779</v>
      </c>
      <c r="C156" s="7">
        <f t="shared" si="8"/>
        <v>44955.527777777781</v>
      </c>
      <c r="D156" s="6">
        <f>SUMIFS(Recovery_rate____MWh,Recovery_period_start,"&lt;="&amp;'Billing Period Ending 5 Feb 23'!C156,Recovery_period_end,"&gt;="&amp;'Billing Period Ending 5 Feb 23'!C156,Region,'Billing Period Ending 5 Feb 23'!$D$2)</f>
        <v>0.8</v>
      </c>
      <c r="E156" s="14"/>
      <c r="F156" s="6">
        <f t="shared" si="6"/>
        <v>0</v>
      </c>
    </row>
    <row r="157" spans="1:6" x14ac:dyDescent="0.4">
      <c r="A157" s="9">
        <f t="shared" si="7"/>
        <v>44955</v>
      </c>
      <c r="B157" s="11">
        <v>0.53125</v>
      </c>
      <c r="C157" s="7">
        <f t="shared" si="8"/>
        <v>44955.53125</v>
      </c>
      <c r="D157" s="6">
        <f>SUMIFS(Recovery_rate____MWh,Recovery_period_start,"&lt;="&amp;'Billing Period Ending 5 Feb 23'!C157,Recovery_period_end,"&gt;="&amp;'Billing Period Ending 5 Feb 23'!C157,Region,'Billing Period Ending 5 Feb 23'!$D$2)</f>
        <v>0.8</v>
      </c>
      <c r="E157" s="14"/>
      <c r="F157" s="6">
        <f t="shared" si="6"/>
        <v>0</v>
      </c>
    </row>
    <row r="158" spans="1:6" x14ac:dyDescent="0.4">
      <c r="A158" s="9">
        <f t="shared" si="7"/>
        <v>44955</v>
      </c>
      <c r="B158" s="11">
        <v>0.53472222222222221</v>
      </c>
      <c r="C158" s="7">
        <f t="shared" si="8"/>
        <v>44955.534722222219</v>
      </c>
      <c r="D158" s="6">
        <f>SUMIFS(Recovery_rate____MWh,Recovery_period_start,"&lt;="&amp;'Billing Period Ending 5 Feb 23'!C158,Recovery_period_end,"&gt;="&amp;'Billing Period Ending 5 Feb 23'!C158,Region,'Billing Period Ending 5 Feb 23'!$D$2)</f>
        <v>0.8</v>
      </c>
      <c r="E158" s="14"/>
      <c r="F158" s="6">
        <f t="shared" si="6"/>
        <v>0</v>
      </c>
    </row>
    <row r="159" spans="1:6" x14ac:dyDescent="0.4">
      <c r="A159" s="9">
        <f t="shared" si="7"/>
        <v>44955</v>
      </c>
      <c r="B159" s="11">
        <v>0.53819444444444442</v>
      </c>
      <c r="C159" s="7">
        <f t="shared" si="8"/>
        <v>44955.538194444445</v>
      </c>
      <c r="D159" s="6">
        <f>SUMIFS(Recovery_rate____MWh,Recovery_period_start,"&lt;="&amp;'Billing Period Ending 5 Feb 23'!C159,Recovery_period_end,"&gt;="&amp;'Billing Period Ending 5 Feb 23'!C159,Region,'Billing Period Ending 5 Feb 23'!$D$2)</f>
        <v>0.8</v>
      </c>
      <c r="E159" s="14"/>
      <c r="F159" s="6">
        <f t="shared" si="6"/>
        <v>0</v>
      </c>
    </row>
    <row r="160" spans="1:6" x14ac:dyDescent="0.4">
      <c r="A160" s="9">
        <f t="shared" si="7"/>
        <v>44955</v>
      </c>
      <c r="B160" s="11">
        <v>0.54166666666666663</v>
      </c>
      <c r="C160" s="7">
        <f t="shared" si="8"/>
        <v>44955.541666666664</v>
      </c>
      <c r="D160" s="6">
        <f>SUMIFS(Recovery_rate____MWh,Recovery_period_start,"&lt;="&amp;'Billing Period Ending 5 Feb 23'!C160,Recovery_period_end,"&gt;="&amp;'Billing Period Ending 5 Feb 23'!C160,Region,'Billing Period Ending 5 Feb 23'!$D$2)</f>
        <v>0.8</v>
      </c>
      <c r="E160" s="14"/>
      <c r="F160" s="6">
        <f t="shared" si="6"/>
        <v>0</v>
      </c>
    </row>
    <row r="161" spans="1:6" x14ac:dyDescent="0.4">
      <c r="A161" s="9">
        <f t="shared" si="7"/>
        <v>44955</v>
      </c>
      <c r="B161" s="11">
        <v>0.54513888888888895</v>
      </c>
      <c r="C161" s="7">
        <f t="shared" si="8"/>
        <v>44955.545138888891</v>
      </c>
      <c r="D161" s="6">
        <f>SUMIFS(Recovery_rate____MWh,Recovery_period_start,"&lt;="&amp;'Billing Period Ending 5 Feb 23'!C161,Recovery_period_end,"&gt;="&amp;'Billing Period Ending 5 Feb 23'!C161,Region,'Billing Period Ending 5 Feb 23'!$D$2)</f>
        <v>0.8</v>
      </c>
      <c r="E161" s="14"/>
      <c r="F161" s="6">
        <f t="shared" si="6"/>
        <v>0</v>
      </c>
    </row>
    <row r="162" spans="1:6" x14ac:dyDescent="0.4">
      <c r="A162" s="9">
        <f t="shared" si="7"/>
        <v>44955</v>
      </c>
      <c r="B162" s="11">
        <v>0.54861111111111105</v>
      </c>
      <c r="C162" s="7">
        <f t="shared" si="8"/>
        <v>44955.548611111109</v>
      </c>
      <c r="D162" s="6">
        <f>SUMIFS(Recovery_rate____MWh,Recovery_period_start,"&lt;="&amp;'Billing Period Ending 5 Feb 23'!C162,Recovery_period_end,"&gt;="&amp;'Billing Period Ending 5 Feb 23'!C162,Region,'Billing Period Ending 5 Feb 23'!$D$2)</f>
        <v>0.8</v>
      </c>
      <c r="E162" s="14"/>
      <c r="F162" s="6">
        <f t="shared" si="6"/>
        <v>0</v>
      </c>
    </row>
    <row r="163" spans="1:6" x14ac:dyDescent="0.4">
      <c r="A163" s="9">
        <f t="shared" si="7"/>
        <v>44955</v>
      </c>
      <c r="B163" s="11">
        <v>0.55208333333333337</v>
      </c>
      <c r="C163" s="7">
        <f t="shared" si="8"/>
        <v>44955.552083333336</v>
      </c>
      <c r="D163" s="6">
        <f>SUMIFS(Recovery_rate____MWh,Recovery_period_start,"&lt;="&amp;'Billing Period Ending 5 Feb 23'!C163,Recovery_period_end,"&gt;="&amp;'Billing Period Ending 5 Feb 23'!C163,Region,'Billing Period Ending 5 Feb 23'!$D$2)</f>
        <v>0.8</v>
      </c>
      <c r="E163" s="14"/>
      <c r="F163" s="6">
        <f t="shared" si="6"/>
        <v>0</v>
      </c>
    </row>
    <row r="164" spans="1:6" x14ac:dyDescent="0.4">
      <c r="A164" s="9">
        <f t="shared" si="7"/>
        <v>44955</v>
      </c>
      <c r="B164" s="11">
        <v>0.55555555555555558</v>
      </c>
      <c r="C164" s="7">
        <f t="shared" si="8"/>
        <v>44955.555555555555</v>
      </c>
      <c r="D164" s="6">
        <f>SUMIFS(Recovery_rate____MWh,Recovery_period_start,"&lt;="&amp;'Billing Period Ending 5 Feb 23'!C164,Recovery_period_end,"&gt;="&amp;'Billing Period Ending 5 Feb 23'!C164,Region,'Billing Period Ending 5 Feb 23'!$D$2)</f>
        <v>0.8</v>
      </c>
      <c r="E164" s="14"/>
      <c r="F164" s="6">
        <f t="shared" si="6"/>
        <v>0</v>
      </c>
    </row>
    <row r="165" spans="1:6" x14ac:dyDescent="0.4">
      <c r="A165" s="9">
        <f t="shared" si="7"/>
        <v>44955</v>
      </c>
      <c r="B165" s="11">
        <v>0.55902777777777779</v>
      </c>
      <c r="C165" s="7">
        <f t="shared" si="8"/>
        <v>44955.559027777781</v>
      </c>
      <c r="D165" s="6">
        <f>SUMIFS(Recovery_rate____MWh,Recovery_period_start,"&lt;="&amp;'Billing Period Ending 5 Feb 23'!C165,Recovery_period_end,"&gt;="&amp;'Billing Period Ending 5 Feb 23'!C165,Region,'Billing Period Ending 5 Feb 23'!$D$2)</f>
        <v>0.8</v>
      </c>
      <c r="E165" s="14"/>
      <c r="F165" s="6">
        <f t="shared" si="6"/>
        <v>0</v>
      </c>
    </row>
    <row r="166" spans="1:6" x14ac:dyDescent="0.4">
      <c r="A166" s="9">
        <f t="shared" si="7"/>
        <v>44955</v>
      </c>
      <c r="B166" s="11">
        <v>0.5625</v>
      </c>
      <c r="C166" s="7">
        <f t="shared" si="8"/>
        <v>44955.5625</v>
      </c>
      <c r="D166" s="6">
        <f>SUMIFS(Recovery_rate____MWh,Recovery_period_start,"&lt;="&amp;'Billing Period Ending 5 Feb 23'!C166,Recovery_period_end,"&gt;="&amp;'Billing Period Ending 5 Feb 23'!C166,Region,'Billing Period Ending 5 Feb 23'!$D$2)</f>
        <v>0.8</v>
      </c>
      <c r="E166" s="14"/>
      <c r="F166" s="6">
        <f t="shared" si="6"/>
        <v>0</v>
      </c>
    </row>
    <row r="167" spans="1:6" x14ac:dyDescent="0.4">
      <c r="A167" s="9">
        <f t="shared" si="7"/>
        <v>44955</v>
      </c>
      <c r="B167" s="11">
        <v>0.56597222222222221</v>
      </c>
      <c r="C167" s="7">
        <f t="shared" si="8"/>
        <v>44955.565972222219</v>
      </c>
      <c r="D167" s="6">
        <f>SUMIFS(Recovery_rate____MWh,Recovery_period_start,"&lt;="&amp;'Billing Period Ending 5 Feb 23'!C167,Recovery_period_end,"&gt;="&amp;'Billing Period Ending 5 Feb 23'!C167,Region,'Billing Period Ending 5 Feb 23'!$D$2)</f>
        <v>0.8</v>
      </c>
      <c r="E167" s="14"/>
      <c r="F167" s="6">
        <f t="shared" si="6"/>
        <v>0</v>
      </c>
    </row>
    <row r="168" spans="1:6" x14ac:dyDescent="0.4">
      <c r="A168" s="9">
        <f t="shared" si="7"/>
        <v>44955</v>
      </c>
      <c r="B168" s="11">
        <v>0.56944444444444442</v>
      </c>
      <c r="C168" s="7">
        <f t="shared" si="8"/>
        <v>44955.569444444445</v>
      </c>
      <c r="D168" s="6">
        <f>SUMIFS(Recovery_rate____MWh,Recovery_period_start,"&lt;="&amp;'Billing Period Ending 5 Feb 23'!C168,Recovery_period_end,"&gt;="&amp;'Billing Period Ending 5 Feb 23'!C168,Region,'Billing Period Ending 5 Feb 23'!$D$2)</f>
        <v>0.8</v>
      </c>
      <c r="E168" s="14"/>
      <c r="F168" s="6">
        <f t="shared" si="6"/>
        <v>0</v>
      </c>
    </row>
    <row r="169" spans="1:6" x14ac:dyDescent="0.4">
      <c r="A169" s="9">
        <f t="shared" si="7"/>
        <v>44955</v>
      </c>
      <c r="B169" s="11">
        <v>0.57291666666666663</v>
      </c>
      <c r="C169" s="7">
        <f t="shared" si="8"/>
        <v>44955.572916666664</v>
      </c>
      <c r="D169" s="6">
        <f>SUMIFS(Recovery_rate____MWh,Recovery_period_start,"&lt;="&amp;'Billing Period Ending 5 Feb 23'!C169,Recovery_period_end,"&gt;="&amp;'Billing Period Ending 5 Feb 23'!C169,Region,'Billing Period Ending 5 Feb 23'!$D$2)</f>
        <v>0.8</v>
      </c>
      <c r="E169" s="14"/>
      <c r="F169" s="6">
        <f t="shared" si="6"/>
        <v>0</v>
      </c>
    </row>
    <row r="170" spans="1:6" x14ac:dyDescent="0.4">
      <c r="A170" s="9">
        <f t="shared" si="7"/>
        <v>44955</v>
      </c>
      <c r="B170" s="11">
        <v>0.57638888888888895</v>
      </c>
      <c r="C170" s="7">
        <f t="shared" si="8"/>
        <v>44955.576388888891</v>
      </c>
      <c r="D170" s="6">
        <f>SUMIFS(Recovery_rate____MWh,Recovery_period_start,"&lt;="&amp;'Billing Period Ending 5 Feb 23'!C170,Recovery_period_end,"&gt;="&amp;'Billing Period Ending 5 Feb 23'!C170,Region,'Billing Period Ending 5 Feb 23'!$D$2)</f>
        <v>0.8</v>
      </c>
      <c r="E170" s="14"/>
      <c r="F170" s="6">
        <f t="shared" si="6"/>
        <v>0</v>
      </c>
    </row>
    <row r="171" spans="1:6" x14ac:dyDescent="0.4">
      <c r="A171" s="9">
        <f t="shared" si="7"/>
        <v>44955</v>
      </c>
      <c r="B171" s="11">
        <v>0.57986111111111105</v>
      </c>
      <c r="C171" s="7">
        <f t="shared" si="8"/>
        <v>44955.579861111109</v>
      </c>
      <c r="D171" s="6">
        <f>SUMIFS(Recovery_rate____MWh,Recovery_period_start,"&lt;="&amp;'Billing Period Ending 5 Feb 23'!C171,Recovery_period_end,"&gt;="&amp;'Billing Period Ending 5 Feb 23'!C171,Region,'Billing Period Ending 5 Feb 23'!$D$2)</f>
        <v>0.8</v>
      </c>
      <c r="E171" s="14"/>
      <c r="F171" s="6">
        <f t="shared" si="6"/>
        <v>0</v>
      </c>
    </row>
    <row r="172" spans="1:6" x14ac:dyDescent="0.4">
      <c r="A172" s="9">
        <f t="shared" si="7"/>
        <v>44955</v>
      </c>
      <c r="B172" s="11">
        <v>0.58333333333333337</v>
      </c>
      <c r="C172" s="7">
        <f t="shared" si="8"/>
        <v>44955.583333333336</v>
      </c>
      <c r="D172" s="6">
        <f>SUMIFS(Recovery_rate____MWh,Recovery_period_start,"&lt;="&amp;'Billing Period Ending 5 Feb 23'!C172,Recovery_period_end,"&gt;="&amp;'Billing Period Ending 5 Feb 23'!C172,Region,'Billing Period Ending 5 Feb 23'!$D$2)</f>
        <v>0.8</v>
      </c>
      <c r="E172" s="14"/>
      <c r="F172" s="6">
        <f t="shared" si="6"/>
        <v>0</v>
      </c>
    </row>
    <row r="173" spans="1:6" x14ac:dyDescent="0.4">
      <c r="A173" s="9">
        <f t="shared" si="7"/>
        <v>44955</v>
      </c>
      <c r="B173" s="11">
        <v>0.58680555555555558</v>
      </c>
      <c r="C173" s="7">
        <f t="shared" si="8"/>
        <v>44955.586805555555</v>
      </c>
      <c r="D173" s="6">
        <f>SUMIFS(Recovery_rate____MWh,Recovery_period_start,"&lt;="&amp;'Billing Period Ending 5 Feb 23'!C173,Recovery_period_end,"&gt;="&amp;'Billing Period Ending 5 Feb 23'!C173,Region,'Billing Period Ending 5 Feb 23'!$D$2)</f>
        <v>0.8</v>
      </c>
      <c r="E173" s="14"/>
      <c r="F173" s="6">
        <f t="shared" si="6"/>
        <v>0</v>
      </c>
    </row>
    <row r="174" spans="1:6" x14ac:dyDescent="0.4">
      <c r="A174" s="9">
        <f t="shared" si="7"/>
        <v>44955</v>
      </c>
      <c r="B174" s="11">
        <v>0.59027777777777779</v>
      </c>
      <c r="C174" s="7">
        <f t="shared" si="8"/>
        <v>44955.590277777781</v>
      </c>
      <c r="D174" s="6">
        <f>SUMIFS(Recovery_rate____MWh,Recovery_period_start,"&lt;="&amp;'Billing Period Ending 5 Feb 23'!C174,Recovery_period_end,"&gt;="&amp;'Billing Period Ending 5 Feb 23'!C174,Region,'Billing Period Ending 5 Feb 23'!$D$2)</f>
        <v>0.8</v>
      </c>
      <c r="E174" s="14"/>
      <c r="F174" s="6">
        <f t="shared" si="6"/>
        <v>0</v>
      </c>
    </row>
    <row r="175" spans="1:6" x14ac:dyDescent="0.4">
      <c r="A175" s="9">
        <f t="shared" si="7"/>
        <v>44955</v>
      </c>
      <c r="B175" s="11">
        <v>0.59375</v>
      </c>
      <c r="C175" s="7">
        <f t="shared" si="8"/>
        <v>44955.59375</v>
      </c>
      <c r="D175" s="6">
        <f>SUMIFS(Recovery_rate____MWh,Recovery_period_start,"&lt;="&amp;'Billing Period Ending 5 Feb 23'!C175,Recovery_period_end,"&gt;="&amp;'Billing Period Ending 5 Feb 23'!C175,Region,'Billing Period Ending 5 Feb 23'!$D$2)</f>
        <v>0.8</v>
      </c>
      <c r="E175" s="14"/>
      <c r="F175" s="6">
        <f t="shared" si="6"/>
        <v>0</v>
      </c>
    </row>
    <row r="176" spans="1:6" x14ac:dyDescent="0.4">
      <c r="A176" s="9">
        <f t="shared" si="7"/>
        <v>44955</v>
      </c>
      <c r="B176" s="11">
        <v>0.59722222222222221</v>
      </c>
      <c r="C176" s="7">
        <f t="shared" si="8"/>
        <v>44955.597222222219</v>
      </c>
      <c r="D176" s="6">
        <f>SUMIFS(Recovery_rate____MWh,Recovery_period_start,"&lt;="&amp;'Billing Period Ending 5 Feb 23'!C176,Recovery_period_end,"&gt;="&amp;'Billing Period Ending 5 Feb 23'!C176,Region,'Billing Period Ending 5 Feb 23'!$D$2)</f>
        <v>0.8</v>
      </c>
      <c r="E176" s="14"/>
      <c r="F176" s="6">
        <f t="shared" si="6"/>
        <v>0</v>
      </c>
    </row>
    <row r="177" spans="1:6" x14ac:dyDescent="0.4">
      <c r="A177" s="9">
        <f t="shared" si="7"/>
        <v>44955</v>
      </c>
      <c r="B177" s="11">
        <v>0.60069444444444442</v>
      </c>
      <c r="C177" s="7">
        <f t="shared" si="8"/>
        <v>44955.600694444445</v>
      </c>
      <c r="D177" s="6">
        <f>SUMIFS(Recovery_rate____MWh,Recovery_period_start,"&lt;="&amp;'Billing Period Ending 5 Feb 23'!C177,Recovery_period_end,"&gt;="&amp;'Billing Period Ending 5 Feb 23'!C177,Region,'Billing Period Ending 5 Feb 23'!$D$2)</f>
        <v>0.8</v>
      </c>
      <c r="E177" s="14"/>
      <c r="F177" s="6">
        <f t="shared" si="6"/>
        <v>0</v>
      </c>
    </row>
    <row r="178" spans="1:6" x14ac:dyDescent="0.4">
      <c r="A178" s="9">
        <f t="shared" si="7"/>
        <v>44955</v>
      </c>
      <c r="B178" s="11">
        <v>0.60416666666666663</v>
      </c>
      <c r="C178" s="7">
        <f t="shared" si="8"/>
        <v>44955.604166666664</v>
      </c>
      <c r="D178" s="6">
        <f>SUMIFS(Recovery_rate____MWh,Recovery_period_start,"&lt;="&amp;'Billing Period Ending 5 Feb 23'!C178,Recovery_period_end,"&gt;="&amp;'Billing Period Ending 5 Feb 23'!C178,Region,'Billing Period Ending 5 Feb 23'!$D$2)</f>
        <v>0.8</v>
      </c>
      <c r="E178" s="14"/>
      <c r="F178" s="6">
        <f t="shared" si="6"/>
        <v>0</v>
      </c>
    </row>
    <row r="179" spans="1:6" x14ac:dyDescent="0.4">
      <c r="A179" s="9">
        <f t="shared" si="7"/>
        <v>44955</v>
      </c>
      <c r="B179" s="11">
        <v>0.60763888888888895</v>
      </c>
      <c r="C179" s="7">
        <f t="shared" si="8"/>
        <v>44955.607638888891</v>
      </c>
      <c r="D179" s="6">
        <f>SUMIFS(Recovery_rate____MWh,Recovery_period_start,"&lt;="&amp;'Billing Period Ending 5 Feb 23'!C179,Recovery_period_end,"&gt;="&amp;'Billing Period Ending 5 Feb 23'!C179,Region,'Billing Period Ending 5 Feb 23'!$D$2)</f>
        <v>0.8</v>
      </c>
      <c r="E179" s="14"/>
      <c r="F179" s="6">
        <f t="shared" si="6"/>
        <v>0</v>
      </c>
    </row>
    <row r="180" spans="1:6" x14ac:dyDescent="0.4">
      <c r="A180" s="9">
        <f t="shared" si="7"/>
        <v>44955</v>
      </c>
      <c r="B180" s="11">
        <v>0.61111111111111105</v>
      </c>
      <c r="C180" s="7">
        <f t="shared" si="8"/>
        <v>44955.611111111109</v>
      </c>
      <c r="D180" s="6">
        <f>SUMIFS(Recovery_rate____MWh,Recovery_period_start,"&lt;="&amp;'Billing Period Ending 5 Feb 23'!C180,Recovery_period_end,"&gt;="&amp;'Billing Period Ending 5 Feb 23'!C180,Region,'Billing Period Ending 5 Feb 23'!$D$2)</f>
        <v>0.8</v>
      </c>
      <c r="E180" s="14"/>
      <c r="F180" s="6">
        <f t="shared" si="6"/>
        <v>0</v>
      </c>
    </row>
    <row r="181" spans="1:6" x14ac:dyDescent="0.4">
      <c r="A181" s="9">
        <f t="shared" si="7"/>
        <v>44955</v>
      </c>
      <c r="B181" s="11">
        <v>0.61458333333333337</v>
      </c>
      <c r="C181" s="7">
        <f t="shared" si="8"/>
        <v>44955.614583333336</v>
      </c>
      <c r="D181" s="6">
        <f>SUMIFS(Recovery_rate____MWh,Recovery_period_start,"&lt;="&amp;'Billing Period Ending 5 Feb 23'!C181,Recovery_period_end,"&gt;="&amp;'Billing Period Ending 5 Feb 23'!C181,Region,'Billing Period Ending 5 Feb 23'!$D$2)</f>
        <v>0.8</v>
      </c>
      <c r="E181" s="14"/>
      <c r="F181" s="6">
        <f t="shared" si="6"/>
        <v>0</v>
      </c>
    </row>
    <row r="182" spans="1:6" x14ac:dyDescent="0.4">
      <c r="A182" s="9">
        <f t="shared" si="7"/>
        <v>44955</v>
      </c>
      <c r="B182" s="11">
        <v>0.61805555555555558</v>
      </c>
      <c r="C182" s="7">
        <f t="shared" si="8"/>
        <v>44955.618055555555</v>
      </c>
      <c r="D182" s="6">
        <f>SUMIFS(Recovery_rate____MWh,Recovery_period_start,"&lt;="&amp;'Billing Period Ending 5 Feb 23'!C182,Recovery_period_end,"&gt;="&amp;'Billing Period Ending 5 Feb 23'!C182,Region,'Billing Period Ending 5 Feb 23'!$D$2)</f>
        <v>0.8</v>
      </c>
      <c r="E182" s="14"/>
      <c r="F182" s="6">
        <f t="shared" si="6"/>
        <v>0</v>
      </c>
    </row>
    <row r="183" spans="1:6" x14ac:dyDescent="0.4">
      <c r="A183" s="9">
        <f t="shared" si="7"/>
        <v>44955</v>
      </c>
      <c r="B183" s="11">
        <v>0.62152777777777779</v>
      </c>
      <c r="C183" s="7">
        <f t="shared" si="8"/>
        <v>44955.621527777781</v>
      </c>
      <c r="D183" s="6">
        <f>SUMIFS(Recovery_rate____MWh,Recovery_period_start,"&lt;="&amp;'Billing Period Ending 5 Feb 23'!C183,Recovery_period_end,"&gt;="&amp;'Billing Period Ending 5 Feb 23'!C183,Region,'Billing Period Ending 5 Feb 23'!$D$2)</f>
        <v>0.8</v>
      </c>
      <c r="E183" s="14"/>
      <c r="F183" s="6">
        <f t="shared" si="6"/>
        <v>0</v>
      </c>
    </row>
    <row r="184" spans="1:6" x14ac:dyDescent="0.4">
      <c r="A184" s="9">
        <f t="shared" si="7"/>
        <v>44955</v>
      </c>
      <c r="B184" s="11">
        <v>0.625</v>
      </c>
      <c r="C184" s="7">
        <f t="shared" si="8"/>
        <v>44955.625</v>
      </c>
      <c r="D184" s="6">
        <f>SUMIFS(Recovery_rate____MWh,Recovery_period_start,"&lt;="&amp;'Billing Period Ending 5 Feb 23'!C184,Recovery_period_end,"&gt;="&amp;'Billing Period Ending 5 Feb 23'!C184,Region,'Billing Period Ending 5 Feb 23'!$D$2)</f>
        <v>0.8</v>
      </c>
      <c r="E184" s="14"/>
      <c r="F184" s="6">
        <f t="shared" si="6"/>
        <v>0</v>
      </c>
    </row>
    <row r="185" spans="1:6" x14ac:dyDescent="0.4">
      <c r="A185" s="9">
        <f t="shared" si="7"/>
        <v>44955</v>
      </c>
      <c r="B185" s="11">
        <v>0.62847222222222221</v>
      </c>
      <c r="C185" s="7">
        <f t="shared" si="8"/>
        <v>44955.628472222219</v>
      </c>
      <c r="D185" s="6">
        <f>SUMIFS(Recovery_rate____MWh,Recovery_period_start,"&lt;="&amp;'Billing Period Ending 5 Feb 23'!C185,Recovery_period_end,"&gt;="&amp;'Billing Period Ending 5 Feb 23'!C185,Region,'Billing Period Ending 5 Feb 23'!$D$2)</f>
        <v>0.8</v>
      </c>
      <c r="E185" s="14"/>
      <c r="F185" s="6">
        <f t="shared" si="6"/>
        <v>0</v>
      </c>
    </row>
    <row r="186" spans="1:6" x14ac:dyDescent="0.4">
      <c r="A186" s="9">
        <f t="shared" si="7"/>
        <v>44955</v>
      </c>
      <c r="B186" s="11">
        <v>0.63194444444444442</v>
      </c>
      <c r="C186" s="7">
        <f t="shared" si="8"/>
        <v>44955.631944444445</v>
      </c>
      <c r="D186" s="6">
        <f>SUMIFS(Recovery_rate____MWh,Recovery_period_start,"&lt;="&amp;'Billing Period Ending 5 Feb 23'!C186,Recovery_period_end,"&gt;="&amp;'Billing Period Ending 5 Feb 23'!C186,Region,'Billing Period Ending 5 Feb 23'!$D$2)</f>
        <v>0.8</v>
      </c>
      <c r="E186" s="14"/>
      <c r="F186" s="6">
        <f t="shared" si="6"/>
        <v>0</v>
      </c>
    </row>
    <row r="187" spans="1:6" x14ac:dyDescent="0.4">
      <c r="A187" s="9">
        <f t="shared" si="7"/>
        <v>44955</v>
      </c>
      <c r="B187" s="11">
        <v>0.63541666666666663</v>
      </c>
      <c r="C187" s="7">
        <f t="shared" si="8"/>
        <v>44955.635416666664</v>
      </c>
      <c r="D187" s="6">
        <f>SUMIFS(Recovery_rate____MWh,Recovery_period_start,"&lt;="&amp;'Billing Period Ending 5 Feb 23'!C187,Recovery_period_end,"&gt;="&amp;'Billing Period Ending 5 Feb 23'!C187,Region,'Billing Period Ending 5 Feb 23'!$D$2)</f>
        <v>0.8</v>
      </c>
      <c r="E187" s="14"/>
      <c r="F187" s="6">
        <f t="shared" si="6"/>
        <v>0</v>
      </c>
    </row>
    <row r="188" spans="1:6" x14ac:dyDescent="0.4">
      <c r="A188" s="9">
        <f t="shared" si="7"/>
        <v>44955</v>
      </c>
      <c r="B188" s="11">
        <v>0.63888888888888895</v>
      </c>
      <c r="C188" s="7">
        <f t="shared" si="8"/>
        <v>44955.638888888891</v>
      </c>
      <c r="D188" s="6">
        <f>SUMIFS(Recovery_rate____MWh,Recovery_period_start,"&lt;="&amp;'Billing Period Ending 5 Feb 23'!C188,Recovery_period_end,"&gt;="&amp;'Billing Period Ending 5 Feb 23'!C188,Region,'Billing Period Ending 5 Feb 23'!$D$2)</f>
        <v>0.8</v>
      </c>
      <c r="E188" s="14"/>
      <c r="F188" s="6">
        <f t="shared" si="6"/>
        <v>0</v>
      </c>
    </row>
    <row r="189" spans="1:6" x14ac:dyDescent="0.4">
      <c r="A189" s="9">
        <f t="shared" si="7"/>
        <v>44955</v>
      </c>
      <c r="B189" s="11">
        <v>0.64236111111111105</v>
      </c>
      <c r="C189" s="7">
        <f t="shared" si="8"/>
        <v>44955.642361111109</v>
      </c>
      <c r="D189" s="6">
        <f>SUMIFS(Recovery_rate____MWh,Recovery_period_start,"&lt;="&amp;'Billing Period Ending 5 Feb 23'!C189,Recovery_period_end,"&gt;="&amp;'Billing Period Ending 5 Feb 23'!C189,Region,'Billing Period Ending 5 Feb 23'!$D$2)</f>
        <v>0.8</v>
      </c>
      <c r="E189" s="14"/>
      <c r="F189" s="6">
        <f t="shared" si="6"/>
        <v>0</v>
      </c>
    </row>
    <row r="190" spans="1:6" x14ac:dyDescent="0.4">
      <c r="A190" s="9">
        <f t="shared" si="7"/>
        <v>44955</v>
      </c>
      <c r="B190" s="11">
        <v>0.64583333333333337</v>
      </c>
      <c r="C190" s="7">
        <f t="shared" si="8"/>
        <v>44955.645833333336</v>
      </c>
      <c r="D190" s="6">
        <f>SUMIFS(Recovery_rate____MWh,Recovery_period_start,"&lt;="&amp;'Billing Period Ending 5 Feb 23'!C190,Recovery_period_end,"&gt;="&amp;'Billing Period Ending 5 Feb 23'!C190,Region,'Billing Period Ending 5 Feb 23'!$D$2)</f>
        <v>0.8</v>
      </c>
      <c r="E190" s="14"/>
      <c r="F190" s="6">
        <f t="shared" si="6"/>
        <v>0</v>
      </c>
    </row>
    <row r="191" spans="1:6" x14ac:dyDescent="0.4">
      <c r="A191" s="9">
        <f t="shared" si="7"/>
        <v>44955</v>
      </c>
      <c r="B191" s="11">
        <v>0.64930555555555558</v>
      </c>
      <c r="C191" s="7">
        <f t="shared" si="8"/>
        <v>44955.649305555555</v>
      </c>
      <c r="D191" s="6">
        <f>SUMIFS(Recovery_rate____MWh,Recovery_period_start,"&lt;="&amp;'Billing Period Ending 5 Feb 23'!C191,Recovery_period_end,"&gt;="&amp;'Billing Period Ending 5 Feb 23'!C191,Region,'Billing Period Ending 5 Feb 23'!$D$2)</f>
        <v>0.8</v>
      </c>
      <c r="E191" s="14"/>
      <c r="F191" s="6">
        <f t="shared" si="6"/>
        <v>0</v>
      </c>
    </row>
    <row r="192" spans="1:6" x14ac:dyDescent="0.4">
      <c r="A192" s="9">
        <f t="shared" si="7"/>
        <v>44955</v>
      </c>
      <c r="B192" s="11">
        <v>0.65277777777777779</v>
      </c>
      <c r="C192" s="7">
        <f t="shared" si="8"/>
        <v>44955.652777777781</v>
      </c>
      <c r="D192" s="6">
        <f>SUMIFS(Recovery_rate____MWh,Recovery_period_start,"&lt;="&amp;'Billing Period Ending 5 Feb 23'!C192,Recovery_period_end,"&gt;="&amp;'Billing Period Ending 5 Feb 23'!C192,Region,'Billing Period Ending 5 Feb 23'!$D$2)</f>
        <v>0.8</v>
      </c>
      <c r="E192" s="14"/>
      <c r="F192" s="6">
        <f t="shared" si="6"/>
        <v>0</v>
      </c>
    </row>
    <row r="193" spans="1:6" x14ac:dyDescent="0.4">
      <c r="A193" s="9">
        <f t="shared" si="7"/>
        <v>44955</v>
      </c>
      <c r="B193" s="11">
        <v>0.65625</v>
      </c>
      <c r="C193" s="7">
        <f t="shared" si="8"/>
        <v>44955.65625</v>
      </c>
      <c r="D193" s="6">
        <f>SUMIFS(Recovery_rate____MWh,Recovery_period_start,"&lt;="&amp;'Billing Period Ending 5 Feb 23'!C193,Recovery_period_end,"&gt;="&amp;'Billing Period Ending 5 Feb 23'!C193,Region,'Billing Period Ending 5 Feb 23'!$D$2)</f>
        <v>0.8</v>
      </c>
      <c r="E193" s="14"/>
      <c r="F193" s="6">
        <f t="shared" si="6"/>
        <v>0</v>
      </c>
    </row>
    <row r="194" spans="1:6" x14ac:dyDescent="0.4">
      <c r="A194" s="9">
        <f t="shared" si="7"/>
        <v>44955</v>
      </c>
      <c r="B194" s="11">
        <v>0.65972222222222221</v>
      </c>
      <c r="C194" s="7">
        <f t="shared" si="8"/>
        <v>44955.659722222219</v>
      </c>
      <c r="D194" s="6">
        <f>SUMIFS(Recovery_rate____MWh,Recovery_period_start,"&lt;="&amp;'Billing Period Ending 5 Feb 23'!C194,Recovery_period_end,"&gt;="&amp;'Billing Period Ending 5 Feb 23'!C194,Region,'Billing Period Ending 5 Feb 23'!$D$2)</f>
        <v>0.8</v>
      </c>
      <c r="E194" s="14"/>
      <c r="F194" s="6">
        <f t="shared" si="6"/>
        <v>0</v>
      </c>
    </row>
    <row r="195" spans="1:6" x14ac:dyDescent="0.4">
      <c r="A195" s="9">
        <f t="shared" si="7"/>
        <v>44955</v>
      </c>
      <c r="B195" s="11">
        <v>0.66319444444444442</v>
      </c>
      <c r="C195" s="7">
        <f t="shared" si="8"/>
        <v>44955.663194444445</v>
      </c>
      <c r="D195" s="6">
        <f>SUMIFS(Recovery_rate____MWh,Recovery_period_start,"&lt;="&amp;'Billing Period Ending 5 Feb 23'!C195,Recovery_period_end,"&gt;="&amp;'Billing Period Ending 5 Feb 23'!C195,Region,'Billing Period Ending 5 Feb 23'!$D$2)</f>
        <v>0.8</v>
      </c>
      <c r="E195" s="14"/>
      <c r="F195" s="6">
        <f t="shared" si="6"/>
        <v>0</v>
      </c>
    </row>
    <row r="196" spans="1:6" x14ac:dyDescent="0.4">
      <c r="A196" s="9">
        <f t="shared" si="7"/>
        <v>44955</v>
      </c>
      <c r="B196" s="11">
        <v>0.66666666666666663</v>
      </c>
      <c r="C196" s="7">
        <f t="shared" si="8"/>
        <v>44955.666666666664</v>
      </c>
      <c r="D196" s="6">
        <f>SUMIFS(Recovery_rate____MWh,Recovery_period_start,"&lt;="&amp;'Billing Period Ending 5 Feb 23'!C196,Recovery_period_end,"&gt;="&amp;'Billing Period Ending 5 Feb 23'!C196,Region,'Billing Period Ending 5 Feb 23'!$D$2)</f>
        <v>0.8</v>
      </c>
      <c r="E196" s="14"/>
      <c r="F196" s="6">
        <f t="shared" ref="F196:F259" si="9">E196*D196</f>
        <v>0</v>
      </c>
    </row>
    <row r="197" spans="1:6" x14ac:dyDescent="0.4">
      <c r="A197" s="9">
        <f t="shared" ref="A197:A260" si="10">$D$1</f>
        <v>44955</v>
      </c>
      <c r="B197" s="11">
        <v>0.67013888888888884</v>
      </c>
      <c r="C197" s="7">
        <f t="shared" ref="C197:C260" si="11">A197+B197</f>
        <v>44955.670138888891</v>
      </c>
      <c r="D197" s="6">
        <f>SUMIFS(Recovery_rate____MWh,Recovery_period_start,"&lt;="&amp;'Billing Period Ending 5 Feb 23'!C197,Recovery_period_end,"&gt;="&amp;'Billing Period Ending 5 Feb 23'!C197,Region,'Billing Period Ending 5 Feb 23'!$D$2)</f>
        <v>0.8</v>
      </c>
      <c r="E197" s="14"/>
      <c r="F197" s="6">
        <f t="shared" si="9"/>
        <v>0</v>
      </c>
    </row>
    <row r="198" spans="1:6" x14ac:dyDescent="0.4">
      <c r="A198" s="9">
        <f t="shared" si="10"/>
        <v>44955</v>
      </c>
      <c r="B198" s="11">
        <v>0.67361111111111116</v>
      </c>
      <c r="C198" s="7">
        <f t="shared" si="11"/>
        <v>44955.673611111109</v>
      </c>
      <c r="D198" s="6">
        <f>SUMIFS(Recovery_rate____MWh,Recovery_period_start,"&lt;="&amp;'Billing Period Ending 5 Feb 23'!C198,Recovery_period_end,"&gt;="&amp;'Billing Period Ending 5 Feb 23'!C198,Region,'Billing Period Ending 5 Feb 23'!$D$2)</f>
        <v>0.8</v>
      </c>
      <c r="E198" s="14"/>
      <c r="F198" s="6">
        <f t="shared" si="9"/>
        <v>0</v>
      </c>
    </row>
    <row r="199" spans="1:6" x14ac:dyDescent="0.4">
      <c r="A199" s="9">
        <f t="shared" si="10"/>
        <v>44955</v>
      </c>
      <c r="B199" s="11">
        <v>0.67708333333333337</v>
      </c>
      <c r="C199" s="7">
        <f t="shared" si="11"/>
        <v>44955.677083333336</v>
      </c>
      <c r="D199" s="6">
        <f>SUMIFS(Recovery_rate____MWh,Recovery_period_start,"&lt;="&amp;'Billing Period Ending 5 Feb 23'!C199,Recovery_period_end,"&gt;="&amp;'Billing Period Ending 5 Feb 23'!C199,Region,'Billing Period Ending 5 Feb 23'!$D$2)</f>
        <v>0.8</v>
      </c>
      <c r="E199" s="14"/>
      <c r="F199" s="6">
        <f t="shared" si="9"/>
        <v>0</v>
      </c>
    </row>
    <row r="200" spans="1:6" x14ac:dyDescent="0.4">
      <c r="A200" s="9">
        <f t="shared" si="10"/>
        <v>44955</v>
      </c>
      <c r="B200" s="11">
        <v>0.68055555555555547</v>
      </c>
      <c r="C200" s="7">
        <f t="shared" si="11"/>
        <v>44955.680555555555</v>
      </c>
      <c r="D200" s="6">
        <f>SUMIFS(Recovery_rate____MWh,Recovery_period_start,"&lt;="&amp;'Billing Period Ending 5 Feb 23'!C200,Recovery_period_end,"&gt;="&amp;'Billing Period Ending 5 Feb 23'!C200,Region,'Billing Period Ending 5 Feb 23'!$D$2)</f>
        <v>0.8</v>
      </c>
      <c r="E200" s="14"/>
      <c r="F200" s="6">
        <f t="shared" si="9"/>
        <v>0</v>
      </c>
    </row>
    <row r="201" spans="1:6" x14ac:dyDescent="0.4">
      <c r="A201" s="9">
        <f t="shared" si="10"/>
        <v>44955</v>
      </c>
      <c r="B201" s="11">
        <v>0.68402777777777779</v>
      </c>
      <c r="C201" s="7">
        <f t="shared" si="11"/>
        <v>44955.684027777781</v>
      </c>
      <c r="D201" s="6">
        <f>SUMIFS(Recovery_rate____MWh,Recovery_period_start,"&lt;="&amp;'Billing Period Ending 5 Feb 23'!C201,Recovery_period_end,"&gt;="&amp;'Billing Period Ending 5 Feb 23'!C201,Region,'Billing Period Ending 5 Feb 23'!$D$2)</f>
        <v>0.8</v>
      </c>
      <c r="E201" s="14"/>
      <c r="F201" s="6">
        <f t="shared" si="9"/>
        <v>0</v>
      </c>
    </row>
    <row r="202" spans="1:6" x14ac:dyDescent="0.4">
      <c r="A202" s="9">
        <f t="shared" si="10"/>
        <v>44955</v>
      </c>
      <c r="B202" s="11">
        <v>0.6875</v>
      </c>
      <c r="C202" s="7">
        <f t="shared" si="11"/>
        <v>44955.6875</v>
      </c>
      <c r="D202" s="6">
        <f>SUMIFS(Recovery_rate____MWh,Recovery_period_start,"&lt;="&amp;'Billing Period Ending 5 Feb 23'!C202,Recovery_period_end,"&gt;="&amp;'Billing Period Ending 5 Feb 23'!C202,Region,'Billing Period Ending 5 Feb 23'!$D$2)</f>
        <v>0.8</v>
      </c>
      <c r="E202" s="14"/>
      <c r="F202" s="6">
        <f t="shared" si="9"/>
        <v>0</v>
      </c>
    </row>
    <row r="203" spans="1:6" x14ac:dyDescent="0.4">
      <c r="A203" s="9">
        <f t="shared" si="10"/>
        <v>44955</v>
      </c>
      <c r="B203" s="11">
        <v>0.69097222222222221</v>
      </c>
      <c r="C203" s="7">
        <f t="shared" si="11"/>
        <v>44955.690972222219</v>
      </c>
      <c r="D203" s="6">
        <f>SUMIFS(Recovery_rate____MWh,Recovery_period_start,"&lt;="&amp;'Billing Period Ending 5 Feb 23'!C203,Recovery_period_end,"&gt;="&amp;'Billing Period Ending 5 Feb 23'!C203,Region,'Billing Period Ending 5 Feb 23'!$D$2)</f>
        <v>0.8</v>
      </c>
      <c r="E203" s="14"/>
      <c r="F203" s="6">
        <f t="shared" si="9"/>
        <v>0</v>
      </c>
    </row>
    <row r="204" spans="1:6" x14ac:dyDescent="0.4">
      <c r="A204" s="9">
        <f t="shared" si="10"/>
        <v>44955</v>
      </c>
      <c r="B204" s="11">
        <v>0.69444444444444453</v>
      </c>
      <c r="C204" s="7">
        <f t="shared" si="11"/>
        <v>44955.694444444445</v>
      </c>
      <c r="D204" s="6">
        <f>SUMIFS(Recovery_rate____MWh,Recovery_period_start,"&lt;="&amp;'Billing Period Ending 5 Feb 23'!C204,Recovery_period_end,"&gt;="&amp;'Billing Period Ending 5 Feb 23'!C204,Region,'Billing Period Ending 5 Feb 23'!$D$2)</f>
        <v>0.8</v>
      </c>
      <c r="E204" s="14"/>
      <c r="F204" s="6">
        <f t="shared" si="9"/>
        <v>0</v>
      </c>
    </row>
    <row r="205" spans="1:6" x14ac:dyDescent="0.4">
      <c r="A205" s="9">
        <f t="shared" si="10"/>
        <v>44955</v>
      </c>
      <c r="B205" s="11">
        <v>0.69791666666666663</v>
      </c>
      <c r="C205" s="7">
        <f t="shared" si="11"/>
        <v>44955.697916666664</v>
      </c>
      <c r="D205" s="6">
        <f>SUMIFS(Recovery_rate____MWh,Recovery_period_start,"&lt;="&amp;'Billing Period Ending 5 Feb 23'!C205,Recovery_period_end,"&gt;="&amp;'Billing Period Ending 5 Feb 23'!C205,Region,'Billing Period Ending 5 Feb 23'!$D$2)</f>
        <v>0.8</v>
      </c>
      <c r="E205" s="14"/>
      <c r="F205" s="6">
        <f t="shared" si="9"/>
        <v>0</v>
      </c>
    </row>
    <row r="206" spans="1:6" x14ac:dyDescent="0.4">
      <c r="A206" s="9">
        <f t="shared" si="10"/>
        <v>44955</v>
      </c>
      <c r="B206" s="11">
        <v>0.70138888888888884</v>
      </c>
      <c r="C206" s="7">
        <f t="shared" si="11"/>
        <v>44955.701388888891</v>
      </c>
      <c r="D206" s="6">
        <f>SUMIFS(Recovery_rate____MWh,Recovery_period_start,"&lt;="&amp;'Billing Period Ending 5 Feb 23'!C206,Recovery_period_end,"&gt;="&amp;'Billing Period Ending 5 Feb 23'!C206,Region,'Billing Period Ending 5 Feb 23'!$D$2)</f>
        <v>0.8</v>
      </c>
      <c r="E206" s="14"/>
      <c r="F206" s="6">
        <f t="shared" si="9"/>
        <v>0</v>
      </c>
    </row>
    <row r="207" spans="1:6" x14ac:dyDescent="0.4">
      <c r="A207" s="9">
        <f t="shared" si="10"/>
        <v>44955</v>
      </c>
      <c r="B207" s="11">
        <v>0.70486111111111116</v>
      </c>
      <c r="C207" s="7">
        <f t="shared" si="11"/>
        <v>44955.704861111109</v>
      </c>
      <c r="D207" s="6">
        <f>SUMIFS(Recovery_rate____MWh,Recovery_period_start,"&lt;="&amp;'Billing Period Ending 5 Feb 23'!C207,Recovery_period_end,"&gt;="&amp;'Billing Period Ending 5 Feb 23'!C207,Region,'Billing Period Ending 5 Feb 23'!$D$2)</f>
        <v>0.8</v>
      </c>
      <c r="E207" s="14"/>
      <c r="F207" s="6">
        <f t="shared" si="9"/>
        <v>0</v>
      </c>
    </row>
    <row r="208" spans="1:6" x14ac:dyDescent="0.4">
      <c r="A208" s="9">
        <f t="shared" si="10"/>
        <v>44955</v>
      </c>
      <c r="B208" s="11">
        <v>0.70833333333333337</v>
      </c>
      <c r="C208" s="7">
        <f t="shared" si="11"/>
        <v>44955.708333333336</v>
      </c>
      <c r="D208" s="6">
        <f>SUMIFS(Recovery_rate____MWh,Recovery_period_start,"&lt;="&amp;'Billing Period Ending 5 Feb 23'!C208,Recovery_period_end,"&gt;="&amp;'Billing Period Ending 5 Feb 23'!C208,Region,'Billing Period Ending 5 Feb 23'!$D$2)</f>
        <v>0.8</v>
      </c>
      <c r="E208" s="14"/>
      <c r="F208" s="6">
        <f t="shared" si="9"/>
        <v>0</v>
      </c>
    </row>
    <row r="209" spans="1:6" x14ac:dyDescent="0.4">
      <c r="A209" s="9">
        <f t="shared" si="10"/>
        <v>44955</v>
      </c>
      <c r="B209" s="11">
        <v>0.71180555555555547</v>
      </c>
      <c r="C209" s="7">
        <f t="shared" si="11"/>
        <v>44955.711805555555</v>
      </c>
      <c r="D209" s="6">
        <f>SUMIFS(Recovery_rate____MWh,Recovery_period_start,"&lt;="&amp;'Billing Period Ending 5 Feb 23'!C209,Recovery_period_end,"&gt;="&amp;'Billing Period Ending 5 Feb 23'!C209,Region,'Billing Period Ending 5 Feb 23'!$D$2)</f>
        <v>0.8</v>
      </c>
      <c r="E209" s="14"/>
      <c r="F209" s="6">
        <f t="shared" si="9"/>
        <v>0</v>
      </c>
    </row>
    <row r="210" spans="1:6" x14ac:dyDescent="0.4">
      <c r="A210" s="9">
        <f t="shared" si="10"/>
        <v>44955</v>
      </c>
      <c r="B210" s="11">
        <v>0.71527777777777779</v>
      </c>
      <c r="C210" s="7">
        <f t="shared" si="11"/>
        <v>44955.715277777781</v>
      </c>
      <c r="D210" s="6">
        <f>SUMIFS(Recovery_rate____MWh,Recovery_period_start,"&lt;="&amp;'Billing Period Ending 5 Feb 23'!C210,Recovery_period_end,"&gt;="&amp;'Billing Period Ending 5 Feb 23'!C210,Region,'Billing Period Ending 5 Feb 23'!$D$2)</f>
        <v>0.8</v>
      </c>
      <c r="E210" s="14"/>
      <c r="F210" s="6">
        <f t="shared" si="9"/>
        <v>0</v>
      </c>
    </row>
    <row r="211" spans="1:6" x14ac:dyDescent="0.4">
      <c r="A211" s="9">
        <f t="shared" si="10"/>
        <v>44955</v>
      </c>
      <c r="B211" s="11">
        <v>0.71875</v>
      </c>
      <c r="C211" s="7">
        <f t="shared" si="11"/>
        <v>44955.71875</v>
      </c>
      <c r="D211" s="6">
        <f>SUMIFS(Recovery_rate____MWh,Recovery_period_start,"&lt;="&amp;'Billing Period Ending 5 Feb 23'!C211,Recovery_period_end,"&gt;="&amp;'Billing Period Ending 5 Feb 23'!C211,Region,'Billing Period Ending 5 Feb 23'!$D$2)</f>
        <v>0.8</v>
      </c>
      <c r="E211" s="14"/>
      <c r="F211" s="6">
        <f t="shared" si="9"/>
        <v>0</v>
      </c>
    </row>
    <row r="212" spans="1:6" x14ac:dyDescent="0.4">
      <c r="A212" s="9">
        <f t="shared" si="10"/>
        <v>44955</v>
      </c>
      <c r="B212" s="11">
        <v>0.72222222222222221</v>
      </c>
      <c r="C212" s="7">
        <f t="shared" si="11"/>
        <v>44955.722222222219</v>
      </c>
      <c r="D212" s="6">
        <f>SUMIFS(Recovery_rate____MWh,Recovery_period_start,"&lt;="&amp;'Billing Period Ending 5 Feb 23'!C212,Recovery_period_end,"&gt;="&amp;'Billing Period Ending 5 Feb 23'!C212,Region,'Billing Period Ending 5 Feb 23'!$D$2)</f>
        <v>0.8</v>
      </c>
      <c r="E212" s="14"/>
      <c r="F212" s="6">
        <f t="shared" si="9"/>
        <v>0</v>
      </c>
    </row>
    <row r="213" spans="1:6" x14ac:dyDescent="0.4">
      <c r="A213" s="9">
        <f t="shared" si="10"/>
        <v>44955</v>
      </c>
      <c r="B213" s="11">
        <v>0.72569444444444453</v>
      </c>
      <c r="C213" s="7">
        <f t="shared" si="11"/>
        <v>44955.725694444445</v>
      </c>
      <c r="D213" s="6">
        <f>SUMIFS(Recovery_rate____MWh,Recovery_period_start,"&lt;="&amp;'Billing Period Ending 5 Feb 23'!C213,Recovery_period_end,"&gt;="&amp;'Billing Period Ending 5 Feb 23'!C213,Region,'Billing Period Ending 5 Feb 23'!$D$2)</f>
        <v>0.8</v>
      </c>
      <c r="E213" s="14"/>
      <c r="F213" s="6">
        <f t="shared" si="9"/>
        <v>0</v>
      </c>
    </row>
    <row r="214" spans="1:6" x14ac:dyDescent="0.4">
      <c r="A214" s="9">
        <f t="shared" si="10"/>
        <v>44955</v>
      </c>
      <c r="B214" s="11">
        <v>0.72916666666666663</v>
      </c>
      <c r="C214" s="7">
        <f t="shared" si="11"/>
        <v>44955.729166666664</v>
      </c>
      <c r="D214" s="6">
        <f>SUMIFS(Recovery_rate____MWh,Recovery_period_start,"&lt;="&amp;'Billing Period Ending 5 Feb 23'!C214,Recovery_period_end,"&gt;="&amp;'Billing Period Ending 5 Feb 23'!C214,Region,'Billing Period Ending 5 Feb 23'!$D$2)</f>
        <v>0.8</v>
      </c>
      <c r="E214" s="14"/>
      <c r="F214" s="6">
        <f t="shared" si="9"/>
        <v>0</v>
      </c>
    </row>
    <row r="215" spans="1:6" x14ac:dyDescent="0.4">
      <c r="A215" s="9">
        <f t="shared" si="10"/>
        <v>44955</v>
      </c>
      <c r="B215" s="11">
        <v>0.73263888888888884</v>
      </c>
      <c r="C215" s="7">
        <f t="shared" si="11"/>
        <v>44955.732638888891</v>
      </c>
      <c r="D215" s="6">
        <f>SUMIFS(Recovery_rate____MWh,Recovery_period_start,"&lt;="&amp;'Billing Period Ending 5 Feb 23'!C215,Recovery_period_end,"&gt;="&amp;'Billing Period Ending 5 Feb 23'!C215,Region,'Billing Period Ending 5 Feb 23'!$D$2)</f>
        <v>0.8</v>
      </c>
      <c r="E215" s="14"/>
      <c r="F215" s="6">
        <f t="shared" si="9"/>
        <v>0</v>
      </c>
    </row>
    <row r="216" spans="1:6" x14ac:dyDescent="0.4">
      <c r="A216" s="9">
        <f t="shared" si="10"/>
        <v>44955</v>
      </c>
      <c r="B216" s="11">
        <v>0.73611111111111116</v>
      </c>
      <c r="C216" s="7">
        <f t="shared" si="11"/>
        <v>44955.736111111109</v>
      </c>
      <c r="D216" s="6">
        <f>SUMIFS(Recovery_rate____MWh,Recovery_period_start,"&lt;="&amp;'Billing Period Ending 5 Feb 23'!C216,Recovery_period_end,"&gt;="&amp;'Billing Period Ending 5 Feb 23'!C216,Region,'Billing Period Ending 5 Feb 23'!$D$2)</f>
        <v>0.8</v>
      </c>
      <c r="E216" s="14"/>
      <c r="F216" s="6">
        <f t="shared" si="9"/>
        <v>0</v>
      </c>
    </row>
    <row r="217" spans="1:6" x14ac:dyDescent="0.4">
      <c r="A217" s="9">
        <f t="shared" si="10"/>
        <v>44955</v>
      </c>
      <c r="B217" s="11">
        <v>0.73958333333333337</v>
      </c>
      <c r="C217" s="7">
        <f t="shared" si="11"/>
        <v>44955.739583333336</v>
      </c>
      <c r="D217" s="6">
        <f>SUMIFS(Recovery_rate____MWh,Recovery_period_start,"&lt;="&amp;'Billing Period Ending 5 Feb 23'!C217,Recovery_period_end,"&gt;="&amp;'Billing Period Ending 5 Feb 23'!C217,Region,'Billing Period Ending 5 Feb 23'!$D$2)</f>
        <v>0.8</v>
      </c>
      <c r="E217" s="14"/>
      <c r="F217" s="6">
        <f t="shared" si="9"/>
        <v>0</v>
      </c>
    </row>
    <row r="218" spans="1:6" x14ac:dyDescent="0.4">
      <c r="A218" s="9">
        <f t="shared" si="10"/>
        <v>44955</v>
      </c>
      <c r="B218" s="11">
        <v>0.74305555555555547</v>
      </c>
      <c r="C218" s="7">
        <f t="shared" si="11"/>
        <v>44955.743055555555</v>
      </c>
      <c r="D218" s="6">
        <f>SUMIFS(Recovery_rate____MWh,Recovery_period_start,"&lt;="&amp;'Billing Period Ending 5 Feb 23'!C218,Recovery_period_end,"&gt;="&amp;'Billing Period Ending 5 Feb 23'!C218,Region,'Billing Period Ending 5 Feb 23'!$D$2)</f>
        <v>0.8</v>
      </c>
      <c r="E218" s="14"/>
      <c r="F218" s="6">
        <f t="shared" si="9"/>
        <v>0</v>
      </c>
    </row>
    <row r="219" spans="1:6" x14ac:dyDescent="0.4">
      <c r="A219" s="9">
        <f t="shared" si="10"/>
        <v>44955</v>
      </c>
      <c r="B219" s="11">
        <v>0.74652777777777779</v>
      </c>
      <c r="C219" s="7">
        <f t="shared" si="11"/>
        <v>44955.746527777781</v>
      </c>
      <c r="D219" s="6">
        <f>SUMIFS(Recovery_rate____MWh,Recovery_period_start,"&lt;="&amp;'Billing Period Ending 5 Feb 23'!C219,Recovery_period_end,"&gt;="&amp;'Billing Period Ending 5 Feb 23'!C219,Region,'Billing Period Ending 5 Feb 23'!$D$2)</f>
        <v>0.8</v>
      </c>
      <c r="E219" s="14"/>
      <c r="F219" s="6">
        <f t="shared" si="9"/>
        <v>0</v>
      </c>
    </row>
    <row r="220" spans="1:6" x14ac:dyDescent="0.4">
      <c r="A220" s="9">
        <f t="shared" si="10"/>
        <v>44955</v>
      </c>
      <c r="B220" s="11">
        <v>0.75</v>
      </c>
      <c r="C220" s="7">
        <f t="shared" si="11"/>
        <v>44955.75</v>
      </c>
      <c r="D220" s="6">
        <f>SUMIFS(Recovery_rate____MWh,Recovery_period_start,"&lt;="&amp;'Billing Period Ending 5 Feb 23'!C220,Recovery_period_end,"&gt;="&amp;'Billing Period Ending 5 Feb 23'!C220,Region,'Billing Period Ending 5 Feb 23'!$D$2)</f>
        <v>0.8</v>
      </c>
      <c r="E220" s="14"/>
      <c r="F220" s="6">
        <f t="shared" si="9"/>
        <v>0</v>
      </c>
    </row>
    <row r="221" spans="1:6" x14ac:dyDescent="0.4">
      <c r="A221" s="9">
        <f t="shared" si="10"/>
        <v>44955</v>
      </c>
      <c r="B221" s="11">
        <v>0.75347222222222221</v>
      </c>
      <c r="C221" s="7">
        <f t="shared" si="11"/>
        <v>44955.753472222219</v>
      </c>
      <c r="D221" s="6">
        <f>SUMIFS(Recovery_rate____MWh,Recovery_period_start,"&lt;="&amp;'Billing Period Ending 5 Feb 23'!C221,Recovery_period_end,"&gt;="&amp;'Billing Period Ending 5 Feb 23'!C221,Region,'Billing Period Ending 5 Feb 23'!$D$2)</f>
        <v>0.8</v>
      </c>
      <c r="E221" s="14"/>
      <c r="F221" s="6">
        <f t="shared" si="9"/>
        <v>0</v>
      </c>
    </row>
    <row r="222" spans="1:6" x14ac:dyDescent="0.4">
      <c r="A222" s="9">
        <f t="shared" si="10"/>
        <v>44955</v>
      </c>
      <c r="B222" s="11">
        <v>0.75694444444444453</v>
      </c>
      <c r="C222" s="7">
        <f t="shared" si="11"/>
        <v>44955.756944444445</v>
      </c>
      <c r="D222" s="6">
        <f>SUMIFS(Recovery_rate____MWh,Recovery_period_start,"&lt;="&amp;'Billing Period Ending 5 Feb 23'!C222,Recovery_period_end,"&gt;="&amp;'Billing Period Ending 5 Feb 23'!C222,Region,'Billing Period Ending 5 Feb 23'!$D$2)</f>
        <v>0.8</v>
      </c>
      <c r="E222" s="14"/>
      <c r="F222" s="6">
        <f t="shared" si="9"/>
        <v>0</v>
      </c>
    </row>
    <row r="223" spans="1:6" x14ac:dyDescent="0.4">
      <c r="A223" s="9">
        <f t="shared" si="10"/>
        <v>44955</v>
      </c>
      <c r="B223" s="11">
        <v>0.76041666666666663</v>
      </c>
      <c r="C223" s="7">
        <f t="shared" si="11"/>
        <v>44955.760416666664</v>
      </c>
      <c r="D223" s="6">
        <f>SUMIFS(Recovery_rate____MWh,Recovery_period_start,"&lt;="&amp;'Billing Period Ending 5 Feb 23'!C223,Recovery_period_end,"&gt;="&amp;'Billing Period Ending 5 Feb 23'!C223,Region,'Billing Period Ending 5 Feb 23'!$D$2)</f>
        <v>0.8</v>
      </c>
      <c r="E223" s="14"/>
      <c r="F223" s="6">
        <f t="shared" si="9"/>
        <v>0</v>
      </c>
    </row>
    <row r="224" spans="1:6" x14ac:dyDescent="0.4">
      <c r="A224" s="9">
        <f t="shared" si="10"/>
        <v>44955</v>
      </c>
      <c r="B224" s="11">
        <v>0.76388888888888884</v>
      </c>
      <c r="C224" s="7">
        <f t="shared" si="11"/>
        <v>44955.763888888891</v>
      </c>
      <c r="D224" s="6">
        <f>SUMIFS(Recovery_rate____MWh,Recovery_period_start,"&lt;="&amp;'Billing Period Ending 5 Feb 23'!C224,Recovery_period_end,"&gt;="&amp;'Billing Period Ending 5 Feb 23'!C224,Region,'Billing Period Ending 5 Feb 23'!$D$2)</f>
        <v>0.8</v>
      </c>
      <c r="E224" s="14"/>
      <c r="F224" s="6">
        <f t="shared" si="9"/>
        <v>0</v>
      </c>
    </row>
    <row r="225" spans="1:6" x14ac:dyDescent="0.4">
      <c r="A225" s="9">
        <f t="shared" si="10"/>
        <v>44955</v>
      </c>
      <c r="B225" s="11">
        <v>0.76736111111111116</v>
      </c>
      <c r="C225" s="7">
        <f t="shared" si="11"/>
        <v>44955.767361111109</v>
      </c>
      <c r="D225" s="6">
        <f>SUMIFS(Recovery_rate____MWh,Recovery_period_start,"&lt;="&amp;'Billing Period Ending 5 Feb 23'!C225,Recovery_period_end,"&gt;="&amp;'Billing Period Ending 5 Feb 23'!C225,Region,'Billing Period Ending 5 Feb 23'!$D$2)</f>
        <v>0.8</v>
      </c>
      <c r="E225" s="14"/>
      <c r="F225" s="6">
        <f t="shared" si="9"/>
        <v>0</v>
      </c>
    </row>
    <row r="226" spans="1:6" x14ac:dyDescent="0.4">
      <c r="A226" s="9">
        <f t="shared" si="10"/>
        <v>44955</v>
      </c>
      <c r="B226" s="11">
        <v>0.77083333333333337</v>
      </c>
      <c r="C226" s="7">
        <f t="shared" si="11"/>
        <v>44955.770833333336</v>
      </c>
      <c r="D226" s="6">
        <f>SUMIFS(Recovery_rate____MWh,Recovery_period_start,"&lt;="&amp;'Billing Period Ending 5 Feb 23'!C226,Recovery_period_end,"&gt;="&amp;'Billing Period Ending 5 Feb 23'!C226,Region,'Billing Period Ending 5 Feb 23'!$D$2)</f>
        <v>0.8</v>
      </c>
      <c r="E226" s="14"/>
      <c r="F226" s="6">
        <f t="shared" si="9"/>
        <v>0</v>
      </c>
    </row>
    <row r="227" spans="1:6" x14ac:dyDescent="0.4">
      <c r="A227" s="9">
        <f t="shared" si="10"/>
        <v>44955</v>
      </c>
      <c r="B227" s="11">
        <v>0.77430555555555547</v>
      </c>
      <c r="C227" s="7">
        <f t="shared" si="11"/>
        <v>44955.774305555555</v>
      </c>
      <c r="D227" s="6">
        <f>SUMIFS(Recovery_rate____MWh,Recovery_period_start,"&lt;="&amp;'Billing Period Ending 5 Feb 23'!C227,Recovery_period_end,"&gt;="&amp;'Billing Period Ending 5 Feb 23'!C227,Region,'Billing Period Ending 5 Feb 23'!$D$2)</f>
        <v>0.8</v>
      </c>
      <c r="E227" s="14"/>
      <c r="F227" s="6">
        <f t="shared" si="9"/>
        <v>0</v>
      </c>
    </row>
    <row r="228" spans="1:6" x14ac:dyDescent="0.4">
      <c r="A228" s="9">
        <f t="shared" si="10"/>
        <v>44955</v>
      </c>
      <c r="B228" s="11">
        <v>0.77777777777777779</v>
      </c>
      <c r="C228" s="7">
        <f t="shared" si="11"/>
        <v>44955.777777777781</v>
      </c>
      <c r="D228" s="6">
        <f>SUMIFS(Recovery_rate____MWh,Recovery_period_start,"&lt;="&amp;'Billing Period Ending 5 Feb 23'!C228,Recovery_period_end,"&gt;="&amp;'Billing Period Ending 5 Feb 23'!C228,Region,'Billing Period Ending 5 Feb 23'!$D$2)</f>
        <v>0.8</v>
      </c>
      <c r="E228" s="14"/>
      <c r="F228" s="6">
        <f t="shared" si="9"/>
        <v>0</v>
      </c>
    </row>
    <row r="229" spans="1:6" x14ac:dyDescent="0.4">
      <c r="A229" s="9">
        <f t="shared" si="10"/>
        <v>44955</v>
      </c>
      <c r="B229" s="11">
        <v>0.78125</v>
      </c>
      <c r="C229" s="7">
        <f t="shared" si="11"/>
        <v>44955.78125</v>
      </c>
      <c r="D229" s="6">
        <f>SUMIFS(Recovery_rate____MWh,Recovery_period_start,"&lt;="&amp;'Billing Period Ending 5 Feb 23'!C229,Recovery_period_end,"&gt;="&amp;'Billing Period Ending 5 Feb 23'!C229,Region,'Billing Period Ending 5 Feb 23'!$D$2)</f>
        <v>0.8</v>
      </c>
      <c r="E229" s="14"/>
      <c r="F229" s="6">
        <f t="shared" si="9"/>
        <v>0</v>
      </c>
    </row>
    <row r="230" spans="1:6" x14ac:dyDescent="0.4">
      <c r="A230" s="9">
        <f t="shared" si="10"/>
        <v>44955</v>
      </c>
      <c r="B230" s="11">
        <v>0.78472222222222221</v>
      </c>
      <c r="C230" s="7">
        <f t="shared" si="11"/>
        <v>44955.784722222219</v>
      </c>
      <c r="D230" s="6">
        <f>SUMIFS(Recovery_rate____MWh,Recovery_period_start,"&lt;="&amp;'Billing Period Ending 5 Feb 23'!C230,Recovery_period_end,"&gt;="&amp;'Billing Period Ending 5 Feb 23'!C230,Region,'Billing Period Ending 5 Feb 23'!$D$2)</f>
        <v>0.8</v>
      </c>
      <c r="E230" s="14"/>
      <c r="F230" s="6">
        <f t="shared" si="9"/>
        <v>0</v>
      </c>
    </row>
    <row r="231" spans="1:6" x14ac:dyDescent="0.4">
      <c r="A231" s="9">
        <f t="shared" si="10"/>
        <v>44955</v>
      </c>
      <c r="B231" s="11">
        <v>0.78819444444444453</v>
      </c>
      <c r="C231" s="7">
        <f t="shared" si="11"/>
        <v>44955.788194444445</v>
      </c>
      <c r="D231" s="6">
        <f>SUMIFS(Recovery_rate____MWh,Recovery_period_start,"&lt;="&amp;'Billing Period Ending 5 Feb 23'!C231,Recovery_period_end,"&gt;="&amp;'Billing Period Ending 5 Feb 23'!C231,Region,'Billing Period Ending 5 Feb 23'!$D$2)</f>
        <v>0.8</v>
      </c>
      <c r="E231" s="14"/>
      <c r="F231" s="6">
        <f t="shared" si="9"/>
        <v>0</v>
      </c>
    </row>
    <row r="232" spans="1:6" x14ac:dyDescent="0.4">
      <c r="A232" s="9">
        <f t="shared" si="10"/>
        <v>44955</v>
      </c>
      <c r="B232" s="11">
        <v>0.79166666666666663</v>
      </c>
      <c r="C232" s="7">
        <f t="shared" si="11"/>
        <v>44955.791666666664</v>
      </c>
      <c r="D232" s="6">
        <f>SUMIFS(Recovery_rate____MWh,Recovery_period_start,"&lt;="&amp;'Billing Period Ending 5 Feb 23'!C232,Recovery_period_end,"&gt;="&amp;'Billing Period Ending 5 Feb 23'!C232,Region,'Billing Period Ending 5 Feb 23'!$D$2)</f>
        <v>0.8</v>
      </c>
      <c r="E232" s="14"/>
      <c r="F232" s="6">
        <f t="shared" si="9"/>
        <v>0</v>
      </c>
    </row>
    <row r="233" spans="1:6" x14ac:dyDescent="0.4">
      <c r="A233" s="9">
        <f t="shared" si="10"/>
        <v>44955</v>
      </c>
      <c r="B233" s="11">
        <v>0.79513888888888884</v>
      </c>
      <c r="C233" s="7">
        <f t="shared" si="11"/>
        <v>44955.795138888891</v>
      </c>
      <c r="D233" s="6">
        <f>SUMIFS(Recovery_rate____MWh,Recovery_period_start,"&lt;="&amp;'Billing Period Ending 5 Feb 23'!C233,Recovery_period_end,"&gt;="&amp;'Billing Period Ending 5 Feb 23'!C233,Region,'Billing Period Ending 5 Feb 23'!$D$2)</f>
        <v>0.8</v>
      </c>
      <c r="E233" s="14"/>
      <c r="F233" s="6">
        <f t="shared" si="9"/>
        <v>0</v>
      </c>
    </row>
    <row r="234" spans="1:6" x14ac:dyDescent="0.4">
      <c r="A234" s="9">
        <f t="shared" si="10"/>
        <v>44955</v>
      </c>
      <c r="B234" s="11">
        <v>0.79861111111111116</v>
      </c>
      <c r="C234" s="7">
        <f t="shared" si="11"/>
        <v>44955.798611111109</v>
      </c>
      <c r="D234" s="6">
        <f>SUMIFS(Recovery_rate____MWh,Recovery_period_start,"&lt;="&amp;'Billing Period Ending 5 Feb 23'!C234,Recovery_period_end,"&gt;="&amp;'Billing Period Ending 5 Feb 23'!C234,Region,'Billing Period Ending 5 Feb 23'!$D$2)</f>
        <v>0.8</v>
      </c>
      <c r="E234" s="14"/>
      <c r="F234" s="6">
        <f t="shared" si="9"/>
        <v>0</v>
      </c>
    </row>
    <row r="235" spans="1:6" x14ac:dyDescent="0.4">
      <c r="A235" s="9">
        <f t="shared" si="10"/>
        <v>44955</v>
      </c>
      <c r="B235" s="11">
        <v>0.80208333333333337</v>
      </c>
      <c r="C235" s="7">
        <f t="shared" si="11"/>
        <v>44955.802083333336</v>
      </c>
      <c r="D235" s="6">
        <f>SUMIFS(Recovery_rate____MWh,Recovery_period_start,"&lt;="&amp;'Billing Period Ending 5 Feb 23'!C235,Recovery_period_end,"&gt;="&amp;'Billing Period Ending 5 Feb 23'!C235,Region,'Billing Period Ending 5 Feb 23'!$D$2)</f>
        <v>0.8</v>
      </c>
      <c r="E235" s="14"/>
      <c r="F235" s="6">
        <f t="shared" si="9"/>
        <v>0</v>
      </c>
    </row>
    <row r="236" spans="1:6" x14ac:dyDescent="0.4">
      <c r="A236" s="9">
        <f t="shared" si="10"/>
        <v>44955</v>
      </c>
      <c r="B236" s="11">
        <v>0.80555555555555547</v>
      </c>
      <c r="C236" s="7">
        <f t="shared" si="11"/>
        <v>44955.805555555555</v>
      </c>
      <c r="D236" s="6">
        <f>SUMIFS(Recovery_rate____MWh,Recovery_period_start,"&lt;="&amp;'Billing Period Ending 5 Feb 23'!C236,Recovery_period_end,"&gt;="&amp;'Billing Period Ending 5 Feb 23'!C236,Region,'Billing Period Ending 5 Feb 23'!$D$2)</f>
        <v>0.8</v>
      </c>
      <c r="E236" s="14"/>
      <c r="F236" s="6">
        <f t="shared" si="9"/>
        <v>0</v>
      </c>
    </row>
    <row r="237" spans="1:6" x14ac:dyDescent="0.4">
      <c r="A237" s="9">
        <f t="shared" si="10"/>
        <v>44955</v>
      </c>
      <c r="B237" s="11">
        <v>0.80902777777777779</v>
      </c>
      <c r="C237" s="7">
        <f t="shared" si="11"/>
        <v>44955.809027777781</v>
      </c>
      <c r="D237" s="6">
        <f>SUMIFS(Recovery_rate____MWh,Recovery_period_start,"&lt;="&amp;'Billing Period Ending 5 Feb 23'!C237,Recovery_period_end,"&gt;="&amp;'Billing Period Ending 5 Feb 23'!C237,Region,'Billing Period Ending 5 Feb 23'!$D$2)</f>
        <v>0.8</v>
      </c>
      <c r="E237" s="14"/>
      <c r="F237" s="6">
        <f t="shared" si="9"/>
        <v>0</v>
      </c>
    </row>
    <row r="238" spans="1:6" x14ac:dyDescent="0.4">
      <c r="A238" s="9">
        <f t="shared" si="10"/>
        <v>44955</v>
      </c>
      <c r="B238" s="11">
        <v>0.8125</v>
      </c>
      <c r="C238" s="7">
        <f t="shared" si="11"/>
        <v>44955.8125</v>
      </c>
      <c r="D238" s="6">
        <f>SUMIFS(Recovery_rate____MWh,Recovery_period_start,"&lt;="&amp;'Billing Period Ending 5 Feb 23'!C238,Recovery_period_end,"&gt;="&amp;'Billing Period Ending 5 Feb 23'!C238,Region,'Billing Period Ending 5 Feb 23'!$D$2)</f>
        <v>0.8</v>
      </c>
      <c r="E238" s="14"/>
      <c r="F238" s="6">
        <f t="shared" si="9"/>
        <v>0</v>
      </c>
    </row>
    <row r="239" spans="1:6" x14ac:dyDescent="0.4">
      <c r="A239" s="9">
        <f t="shared" si="10"/>
        <v>44955</v>
      </c>
      <c r="B239" s="11">
        <v>0.81597222222222221</v>
      </c>
      <c r="C239" s="7">
        <f t="shared" si="11"/>
        <v>44955.815972222219</v>
      </c>
      <c r="D239" s="6">
        <f>SUMIFS(Recovery_rate____MWh,Recovery_period_start,"&lt;="&amp;'Billing Period Ending 5 Feb 23'!C239,Recovery_period_end,"&gt;="&amp;'Billing Period Ending 5 Feb 23'!C239,Region,'Billing Period Ending 5 Feb 23'!$D$2)</f>
        <v>0.8</v>
      </c>
      <c r="E239" s="14"/>
      <c r="F239" s="6">
        <f t="shared" si="9"/>
        <v>0</v>
      </c>
    </row>
    <row r="240" spans="1:6" x14ac:dyDescent="0.4">
      <c r="A240" s="9">
        <f t="shared" si="10"/>
        <v>44955</v>
      </c>
      <c r="B240" s="11">
        <v>0.81944444444444453</v>
      </c>
      <c r="C240" s="7">
        <f t="shared" si="11"/>
        <v>44955.819444444445</v>
      </c>
      <c r="D240" s="6">
        <f>SUMIFS(Recovery_rate____MWh,Recovery_period_start,"&lt;="&amp;'Billing Period Ending 5 Feb 23'!C240,Recovery_period_end,"&gt;="&amp;'Billing Period Ending 5 Feb 23'!C240,Region,'Billing Period Ending 5 Feb 23'!$D$2)</f>
        <v>0.8</v>
      </c>
      <c r="E240" s="14"/>
      <c r="F240" s="6">
        <f t="shared" si="9"/>
        <v>0</v>
      </c>
    </row>
    <row r="241" spans="1:6" x14ac:dyDescent="0.4">
      <c r="A241" s="9">
        <f t="shared" si="10"/>
        <v>44955</v>
      </c>
      <c r="B241" s="11">
        <v>0.82291666666666663</v>
      </c>
      <c r="C241" s="7">
        <f t="shared" si="11"/>
        <v>44955.822916666664</v>
      </c>
      <c r="D241" s="6">
        <f>SUMIFS(Recovery_rate____MWh,Recovery_period_start,"&lt;="&amp;'Billing Period Ending 5 Feb 23'!C241,Recovery_period_end,"&gt;="&amp;'Billing Period Ending 5 Feb 23'!C241,Region,'Billing Period Ending 5 Feb 23'!$D$2)</f>
        <v>0.8</v>
      </c>
      <c r="E241" s="14"/>
      <c r="F241" s="6">
        <f t="shared" si="9"/>
        <v>0</v>
      </c>
    </row>
    <row r="242" spans="1:6" x14ac:dyDescent="0.4">
      <c r="A242" s="9">
        <f t="shared" si="10"/>
        <v>44955</v>
      </c>
      <c r="B242" s="11">
        <v>0.82638888888888884</v>
      </c>
      <c r="C242" s="7">
        <f t="shared" si="11"/>
        <v>44955.826388888891</v>
      </c>
      <c r="D242" s="6">
        <f>SUMIFS(Recovery_rate____MWh,Recovery_period_start,"&lt;="&amp;'Billing Period Ending 5 Feb 23'!C242,Recovery_period_end,"&gt;="&amp;'Billing Period Ending 5 Feb 23'!C242,Region,'Billing Period Ending 5 Feb 23'!$D$2)</f>
        <v>0.8</v>
      </c>
      <c r="E242" s="14"/>
      <c r="F242" s="6">
        <f t="shared" si="9"/>
        <v>0</v>
      </c>
    </row>
    <row r="243" spans="1:6" x14ac:dyDescent="0.4">
      <c r="A243" s="9">
        <f t="shared" si="10"/>
        <v>44955</v>
      </c>
      <c r="B243" s="11">
        <v>0.82986111111111116</v>
      </c>
      <c r="C243" s="7">
        <f t="shared" si="11"/>
        <v>44955.829861111109</v>
      </c>
      <c r="D243" s="6">
        <f>SUMIFS(Recovery_rate____MWh,Recovery_period_start,"&lt;="&amp;'Billing Period Ending 5 Feb 23'!C243,Recovery_period_end,"&gt;="&amp;'Billing Period Ending 5 Feb 23'!C243,Region,'Billing Period Ending 5 Feb 23'!$D$2)</f>
        <v>0.8</v>
      </c>
      <c r="E243" s="14"/>
      <c r="F243" s="6">
        <f t="shared" si="9"/>
        <v>0</v>
      </c>
    </row>
    <row r="244" spans="1:6" x14ac:dyDescent="0.4">
      <c r="A244" s="9">
        <f t="shared" si="10"/>
        <v>44955</v>
      </c>
      <c r="B244" s="11">
        <v>0.83333333333333337</v>
      </c>
      <c r="C244" s="7">
        <f t="shared" si="11"/>
        <v>44955.833333333336</v>
      </c>
      <c r="D244" s="6">
        <f>SUMIFS(Recovery_rate____MWh,Recovery_period_start,"&lt;="&amp;'Billing Period Ending 5 Feb 23'!C244,Recovery_period_end,"&gt;="&amp;'Billing Period Ending 5 Feb 23'!C244,Region,'Billing Period Ending 5 Feb 23'!$D$2)</f>
        <v>0.8</v>
      </c>
      <c r="E244" s="14"/>
      <c r="F244" s="6">
        <f t="shared" si="9"/>
        <v>0</v>
      </c>
    </row>
    <row r="245" spans="1:6" x14ac:dyDescent="0.4">
      <c r="A245" s="9">
        <f t="shared" si="10"/>
        <v>44955</v>
      </c>
      <c r="B245" s="11">
        <v>0.83680555555555547</v>
      </c>
      <c r="C245" s="7">
        <f t="shared" si="11"/>
        <v>44955.836805555555</v>
      </c>
      <c r="D245" s="6">
        <f>SUMIFS(Recovery_rate____MWh,Recovery_period_start,"&lt;="&amp;'Billing Period Ending 5 Feb 23'!C245,Recovery_period_end,"&gt;="&amp;'Billing Period Ending 5 Feb 23'!C245,Region,'Billing Period Ending 5 Feb 23'!$D$2)</f>
        <v>0.8</v>
      </c>
      <c r="E245" s="14"/>
      <c r="F245" s="6">
        <f t="shared" si="9"/>
        <v>0</v>
      </c>
    </row>
    <row r="246" spans="1:6" x14ac:dyDescent="0.4">
      <c r="A246" s="9">
        <f t="shared" si="10"/>
        <v>44955</v>
      </c>
      <c r="B246" s="11">
        <v>0.84027777777777779</v>
      </c>
      <c r="C246" s="7">
        <f t="shared" si="11"/>
        <v>44955.840277777781</v>
      </c>
      <c r="D246" s="6">
        <f>SUMIFS(Recovery_rate____MWh,Recovery_period_start,"&lt;="&amp;'Billing Period Ending 5 Feb 23'!C246,Recovery_period_end,"&gt;="&amp;'Billing Period Ending 5 Feb 23'!C246,Region,'Billing Period Ending 5 Feb 23'!$D$2)</f>
        <v>0.8</v>
      </c>
      <c r="E246" s="14"/>
      <c r="F246" s="6">
        <f t="shared" si="9"/>
        <v>0</v>
      </c>
    </row>
    <row r="247" spans="1:6" x14ac:dyDescent="0.4">
      <c r="A247" s="9">
        <f t="shared" si="10"/>
        <v>44955</v>
      </c>
      <c r="B247" s="11">
        <v>0.84375</v>
      </c>
      <c r="C247" s="7">
        <f t="shared" si="11"/>
        <v>44955.84375</v>
      </c>
      <c r="D247" s="6">
        <f>SUMIFS(Recovery_rate____MWh,Recovery_period_start,"&lt;="&amp;'Billing Period Ending 5 Feb 23'!C247,Recovery_period_end,"&gt;="&amp;'Billing Period Ending 5 Feb 23'!C247,Region,'Billing Period Ending 5 Feb 23'!$D$2)</f>
        <v>0.8</v>
      </c>
      <c r="E247" s="14"/>
      <c r="F247" s="6">
        <f t="shared" si="9"/>
        <v>0</v>
      </c>
    </row>
    <row r="248" spans="1:6" x14ac:dyDescent="0.4">
      <c r="A248" s="9">
        <f t="shared" si="10"/>
        <v>44955</v>
      </c>
      <c r="B248" s="11">
        <v>0.84722222222222221</v>
      </c>
      <c r="C248" s="7">
        <f t="shared" si="11"/>
        <v>44955.847222222219</v>
      </c>
      <c r="D248" s="6">
        <f>SUMIFS(Recovery_rate____MWh,Recovery_period_start,"&lt;="&amp;'Billing Period Ending 5 Feb 23'!C248,Recovery_period_end,"&gt;="&amp;'Billing Period Ending 5 Feb 23'!C248,Region,'Billing Period Ending 5 Feb 23'!$D$2)</f>
        <v>0.8</v>
      </c>
      <c r="E248" s="14"/>
      <c r="F248" s="6">
        <f t="shared" si="9"/>
        <v>0</v>
      </c>
    </row>
    <row r="249" spans="1:6" x14ac:dyDescent="0.4">
      <c r="A249" s="9">
        <f t="shared" si="10"/>
        <v>44955</v>
      </c>
      <c r="B249" s="11">
        <v>0.85069444444444453</v>
      </c>
      <c r="C249" s="7">
        <f t="shared" si="11"/>
        <v>44955.850694444445</v>
      </c>
      <c r="D249" s="6">
        <f>SUMIFS(Recovery_rate____MWh,Recovery_period_start,"&lt;="&amp;'Billing Period Ending 5 Feb 23'!C249,Recovery_period_end,"&gt;="&amp;'Billing Period Ending 5 Feb 23'!C249,Region,'Billing Period Ending 5 Feb 23'!$D$2)</f>
        <v>0.8</v>
      </c>
      <c r="E249" s="14"/>
      <c r="F249" s="6">
        <f t="shared" si="9"/>
        <v>0</v>
      </c>
    </row>
    <row r="250" spans="1:6" x14ac:dyDescent="0.4">
      <c r="A250" s="9">
        <f t="shared" si="10"/>
        <v>44955</v>
      </c>
      <c r="B250" s="11">
        <v>0.85416666666666663</v>
      </c>
      <c r="C250" s="7">
        <f t="shared" si="11"/>
        <v>44955.854166666664</v>
      </c>
      <c r="D250" s="6">
        <f>SUMIFS(Recovery_rate____MWh,Recovery_period_start,"&lt;="&amp;'Billing Period Ending 5 Feb 23'!C250,Recovery_period_end,"&gt;="&amp;'Billing Period Ending 5 Feb 23'!C250,Region,'Billing Period Ending 5 Feb 23'!$D$2)</f>
        <v>0.8</v>
      </c>
      <c r="E250" s="14"/>
      <c r="F250" s="6">
        <f t="shared" si="9"/>
        <v>0</v>
      </c>
    </row>
    <row r="251" spans="1:6" x14ac:dyDescent="0.4">
      <c r="A251" s="9">
        <f t="shared" si="10"/>
        <v>44955</v>
      </c>
      <c r="B251" s="11">
        <v>0.85763888888888884</v>
      </c>
      <c r="C251" s="7">
        <f t="shared" si="11"/>
        <v>44955.857638888891</v>
      </c>
      <c r="D251" s="6">
        <f>SUMIFS(Recovery_rate____MWh,Recovery_period_start,"&lt;="&amp;'Billing Period Ending 5 Feb 23'!C251,Recovery_period_end,"&gt;="&amp;'Billing Period Ending 5 Feb 23'!C251,Region,'Billing Period Ending 5 Feb 23'!$D$2)</f>
        <v>0.8</v>
      </c>
      <c r="E251" s="14"/>
      <c r="F251" s="6">
        <f t="shared" si="9"/>
        <v>0</v>
      </c>
    </row>
    <row r="252" spans="1:6" x14ac:dyDescent="0.4">
      <c r="A252" s="9">
        <f t="shared" si="10"/>
        <v>44955</v>
      </c>
      <c r="B252" s="11">
        <v>0.86111111111111116</v>
      </c>
      <c r="C252" s="7">
        <f t="shared" si="11"/>
        <v>44955.861111111109</v>
      </c>
      <c r="D252" s="6">
        <f>SUMIFS(Recovery_rate____MWh,Recovery_period_start,"&lt;="&amp;'Billing Period Ending 5 Feb 23'!C252,Recovery_period_end,"&gt;="&amp;'Billing Period Ending 5 Feb 23'!C252,Region,'Billing Period Ending 5 Feb 23'!$D$2)</f>
        <v>0.8</v>
      </c>
      <c r="E252" s="14"/>
      <c r="F252" s="6">
        <f t="shared" si="9"/>
        <v>0</v>
      </c>
    </row>
    <row r="253" spans="1:6" x14ac:dyDescent="0.4">
      <c r="A253" s="9">
        <f t="shared" si="10"/>
        <v>44955</v>
      </c>
      <c r="B253" s="11">
        <v>0.86458333333333337</v>
      </c>
      <c r="C253" s="7">
        <f t="shared" si="11"/>
        <v>44955.864583333336</v>
      </c>
      <c r="D253" s="6">
        <f>SUMIFS(Recovery_rate____MWh,Recovery_period_start,"&lt;="&amp;'Billing Period Ending 5 Feb 23'!C253,Recovery_period_end,"&gt;="&amp;'Billing Period Ending 5 Feb 23'!C253,Region,'Billing Period Ending 5 Feb 23'!$D$2)</f>
        <v>0.8</v>
      </c>
      <c r="E253" s="14"/>
      <c r="F253" s="6">
        <f t="shared" si="9"/>
        <v>0</v>
      </c>
    </row>
    <row r="254" spans="1:6" x14ac:dyDescent="0.4">
      <c r="A254" s="9">
        <f t="shared" si="10"/>
        <v>44955</v>
      </c>
      <c r="B254" s="11">
        <v>0.86805555555555547</v>
      </c>
      <c r="C254" s="7">
        <f t="shared" si="11"/>
        <v>44955.868055555555</v>
      </c>
      <c r="D254" s="6">
        <f>SUMIFS(Recovery_rate____MWh,Recovery_period_start,"&lt;="&amp;'Billing Period Ending 5 Feb 23'!C254,Recovery_period_end,"&gt;="&amp;'Billing Period Ending 5 Feb 23'!C254,Region,'Billing Period Ending 5 Feb 23'!$D$2)</f>
        <v>0.8</v>
      </c>
      <c r="E254" s="14"/>
      <c r="F254" s="6">
        <f t="shared" si="9"/>
        <v>0</v>
      </c>
    </row>
    <row r="255" spans="1:6" x14ac:dyDescent="0.4">
      <c r="A255" s="9">
        <f t="shared" si="10"/>
        <v>44955</v>
      </c>
      <c r="B255" s="11">
        <v>0.87152777777777779</v>
      </c>
      <c r="C255" s="7">
        <f t="shared" si="11"/>
        <v>44955.871527777781</v>
      </c>
      <c r="D255" s="6">
        <f>SUMIFS(Recovery_rate____MWh,Recovery_period_start,"&lt;="&amp;'Billing Period Ending 5 Feb 23'!C255,Recovery_period_end,"&gt;="&amp;'Billing Period Ending 5 Feb 23'!C255,Region,'Billing Period Ending 5 Feb 23'!$D$2)</f>
        <v>0.8</v>
      </c>
      <c r="E255" s="14"/>
      <c r="F255" s="6">
        <f t="shared" si="9"/>
        <v>0</v>
      </c>
    </row>
    <row r="256" spans="1:6" x14ac:dyDescent="0.4">
      <c r="A256" s="9">
        <f t="shared" si="10"/>
        <v>44955</v>
      </c>
      <c r="B256" s="11">
        <v>0.875</v>
      </c>
      <c r="C256" s="7">
        <f t="shared" si="11"/>
        <v>44955.875</v>
      </c>
      <c r="D256" s="6">
        <f>SUMIFS(Recovery_rate____MWh,Recovery_period_start,"&lt;="&amp;'Billing Period Ending 5 Feb 23'!C256,Recovery_period_end,"&gt;="&amp;'Billing Period Ending 5 Feb 23'!C256,Region,'Billing Period Ending 5 Feb 23'!$D$2)</f>
        <v>0.8</v>
      </c>
      <c r="E256" s="14"/>
      <c r="F256" s="6">
        <f t="shared" si="9"/>
        <v>0</v>
      </c>
    </row>
    <row r="257" spans="1:6" x14ac:dyDescent="0.4">
      <c r="A257" s="9">
        <f t="shared" si="10"/>
        <v>44955</v>
      </c>
      <c r="B257" s="11">
        <v>0.87847222222222221</v>
      </c>
      <c r="C257" s="7">
        <f t="shared" si="11"/>
        <v>44955.878472222219</v>
      </c>
      <c r="D257" s="6">
        <f>SUMIFS(Recovery_rate____MWh,Recovery_period_start,"&lt;="&amp;'Billing Period Ending 5 Feb 23'!C257,Recovery_period_end,"&gt;="&amp;'Billing Period Ending 5 Feb 23'!C257,Region,'Billing Period Ending 5 Feb 23'!$D$2)</f>
        <v>0.8</v>
      </c>
      <c r="E257" s="14"/>
      <c r="F257" s="6">
        <f t="shared" si="9"/>
        <v>0</v>
      </c>
    </row>
    <row r="258" spans="1:6" x14ac:dyDescent="0.4">
      <c r="A258" s="9">
        <f t="shared" si="10"/>
        <v>44955</v>
      </c>
      <c r="B258" s="11">
        <v>0.88194444444444453</v>
      </c>
      <c r="C258" s="7">
        <f t="shared" si="11"/>
        <v>44955.881944444445</v>
      </c>
      <c r="D258" s="6">
        <f>SUMIFS(Recovery_rate____MWh,Recovery_period_start,"&lt;="&amp;'Billing Period Ending 5 Feb 23'!C258,Recovery_period_end,"&gt;="&amp;'Billing Period Ending 5 Feb 23'!C258,Region,'Billing Period Ending 5 Feb 23'!$D$2)</f>
        <v>0.8</v>
      </c>
      <c r="E258" s="14"/>
      <c r="F258" s="6">
        <f t="shared" si="9"/>
        <v>0</v>
      </c>
    </row>
    <row r="259" spans="1:6" x14ac:dyDescent="0.4">
      <c r="A259" s="9">
        <f t="shared" si="10"/>
        <v>44955</v>
      </c>
      <c r="B259" s="11">
        <v>0.88541666666666663</v>
      </c>
      <c r="C259" s="7">
        <f t="shared" si="11"/>
        <v>44955.885416666664</v>
      </c>
      <c r="D259" s="6">
        <f>SUMIFS(Recovery_rate____MWh,Recovery_period_start,"&lt;="&amp;'Billing Period Ending 5 Feb 23'!C259,Recovery_period_end,"&gt;="&amp;'Billing Period Ending 5 Feb 23'!C259,Region,'Billing Period Ending 5 Feb 23'!$D$2)</f>
        <v>0.8</v>
      </c>
      <c r="E259" s="14"/>
      <c r="F259" s="6">
        <f t="shared" si="9"/>
        <v>0</v>
      </c>
    </row>
    <row r="260" spans="1:6" x14ac:dyDescent="0.4">
      <c r="A260" s="9">
        <f t="shared" si="10"/>
        <v>44955</v>
      </c>
      <c r="B260" s="11">
        <v>0.88888888888888884</v>
      </c>
      <c r="C260" s="7">
        <f t="shared" si="11"/>
        <v>44955.888888888891</v>
      </c>
      <c r="D260" s="6">
        <f>SUMIFS(Recovery_rate____MWh,Recovery_period_start,"&lt;="&amp;'Billing Period Ending 5 Feb 23'!C260,Recovery_period_end,"&gt;="&amp;'Billing Period Ending 5 Feb 23'!C260,Region,'Billing Period Ending 5 Feb 23'!$D$2)</f>
        <v>0.8</v>
      </c>
      <c r="E260" s="14"/>
      <c r="F260" s="6">
        <f t="shared" ref="F260:F323" si="12">E260*D260</f>
        <v>0</v>
      </c>
    </row>
    <row r="261" spans="1:6" x14ac:dyDescent="0.4">
      <c r="A261" s="9">
        <f t="shared" ref="A261:A291" si="13">$D$1</f>
        <v>44955</v>
      </c>
      <c r="B261" s="11">
        <v>0.89236111111111116</v>
      </c>
      <c r="C261" s="7">
        <f t="shared" ref="C261:C324" si="14">A261+B261</f>
        <v>44955.892361111109</v>
      </c>
      <c r="D261" s="6">
        <f>SUMIFS(Recovery_rate____MWh,Recovery_period_start,"&lt;="&amp;'Billing Period Ending 5 Feb 23'!C261,Recovery_period_end,"&gt;="&amp;'Billing Period Ending 5 Feb 23'!C261,Region,'Billing Period Ending 5 Feb 23'!$D$2)</f>
        <v>0.8</v>
      </c>
      <c r="E261" s="14"/>
      <c r="F261" s="6">
        <f t="shared" si="12"/>
        <v>0</v>
      </c>
    </row>
    <row r="262" spans="1:6" x14ac:dyDescent="0.4">
      <c r="A262" s="9">
        <f t="shared" si="13"/>
        <v>44955</v>
      </c>
      <c r="B262" s="11">
        <v>0.89583333333333337</v>
      </c>
      <c r="C262" s="7">
        <f t="shared" si="14"/>
        <v>44955.895833333336</v>
      </c>
      <c r="D262" s="6">
        <f>SUMIFS(Recovery_rate____MWh,Recovery_period_start,"&lt;="&amp;'Billing Period Ending 5 Feb 23'!C262,Recovery_period_end,"&gt;="&amp;'Billing Period Ending 5 Feb 23'!C262,Region,'Billing Period Ending 5 Feb 23'!$D$2)</f>
        <v>0.8</v>
      </c>
      <c r="E262" s="14"/>
      <c r="F262" s="6">
        <f t="shared" si="12"/>
        <v>0</v>
      </c>
    </row>
    <row r="263" spans="1:6" x14ac:dyDescent="0.4">
      <c r="A263" s="9">
        <f t="shared" si="13"/>
        <v>44955</v>
      </c>
      <c r="B263" s="11">
        <v>0.89930555555555547</v>
      </c>
      <c r="C263" s="7">
        <f t="shared" si="14"/>
        <v>44955.899305555555</v>
      </c>
      <c r="D263" s="6">
        <f>SUMIFS(Recovery_rate____MWh,Recovery_period_start,"&lt;="&amp;'Billing Period Ending 5 Feb 23'!C263,Recovery_period_end,"&gt;="&amp;'Billing Period Ending 5 Feb 23'!C263,Region,'Billing Period Ending 5 Feb 23'!$D$2)</f>
        <v>0.8</v>
      </c>
      <c r="E263" s="14"/>
      <c r="F263" s="6">
        <f t="shared" si="12"/>
        <v>0</v>
      </c>
    </row>
    <row r="264" spans="1:6" x14ac:dyDescent="0.4">
      <c r="A264" s="9">
        <f t="shared" si="13"/>
        <v>44955</v>
      </c>
      <c r="B264" s="11">
        <v>0.90277777777777779</v>
      </c>
      <c r="C264" s="7">
        <f t="shared" si="14"/>
        <v>44955.902777777781</v>
      </c>
      <c r="D264" s="6">
        <f>SUMIFS(Recovery_rate____MWh,Recovery_period_start,"&lt;="&amp;'Billing Period Ending 5 Feb 23'!C264,Recovery_period_end,"&gt;="&amp;'Billing Period Ending 5 Feb 23'!C264,Region,'Billing Period Ending 5 Feb 23'!$D$2)</f>
        <v>0.8</v>
      </c>
      <c r="E264" s="14"/>
      <c r="F264" s="6">
        <f t="shared" si="12"/>
        <v>0</v>
      </c>
    </row>
    <row r="265" spans="1:6" x14ac:dyDescent="0.4">
      <c r="A265" s="9">
        <f t="shared" si="13"/>
        <v>44955</v>
      </c>
      <c r="B265" s="11">
        <v>0.90625</v>
      </c>
      <c r="C265" s="7">
        <f t="shared" si="14"/>
        <v>44955.90625</v>
      </c>
      <c r="D265" s="6">
        <f>SUMIFS(Recovery_rate____MWh,Recovery_period_start,"&lt;="&amp;'Billing Period Ending 5 Feb 23'!C265,Recovery_period_end,"&gt;="&amp;'Billing Period Ending 5 Feb 23'!C265,Region,'Billing Period Ending 5 Feb 23'!$D$2)</f>
        <v>0.8</v>
      </c>
      <c r="E265" s="14"/>
      <c r="F265" s="6">
        <f t="shared" si="12"/>
        <v>0</v>
      </c>
    </row>
    <row r="266" spans="1:6" x14ac:dyDescent="0.4">
      <c r="A266" s="9">
        <f t="shared" si="13"/>
        <v>44955</v>
      </c>
      <c r="B266" s="11">
        <v>0.90972222222222221</v>
      </c>
      <c r="C266" s="7">
        <f t="shared" si="14"/>
        <v>44955.909722222219</v>
      </c>
      <c r="D266" s="6">
        <f>SUMIFS(Recovery_rate____MWh,Recovery_period_start,"&lt;="&amp;'Billing Period Ending 5 Feb 23'!C266,Recovery_period_end,"&gt;="&amp;'Billing Period Ending 5 Feb 23'!C266,Region,'Billing Period Ending 5 Feb 23'!$D$2)</f>
        <v>0.8</v>
      </c>
      <c r="E266" s="14"/>
      <c r="F266" s="6">
        <f t="shared" si="12"/>
        <v>0</v>
      </c>
    </row>
    <row r="267" spans="1:6" x14ac:dyDescent="0.4">
      <c r="A267" s="9">
        <f t="shared" si="13"/>
        <v>44955</v>
      </c>
      <c r="B267" s="11">
        <v>0.91319444444444453</v>
      </c>
      <c r="C267" s="7">
        <f t="shared" si="14"/>
        <v>44955.913194444445</v>
      </c>
      <c r="D267" s="6">
        <f>SUMIFS(Recovery_rate____MWh,Recovery_period_start,"&lt;="&amp;'Billing Period Ending 5 Feb 23'!C267,Recovery_period_end,"&gt;="&amp;'Billing Period Ending 5 Feb 23'!C267,Region,'Billing Period Ending 5 Feb 23'!$D$2)</f>
        <v>0.8</v>
      </c>
      <c r="E267" s="14"/>
      <c r="F267" s="6">
        <f t="shared" si="12"/>
        <v>0</v>
      </c>
    </row>
    <row r="268" spans="1:6" x14ac:dyDescent="0.4">
      <c r="A268" s="9">
        <f t="shared" si="13"/>
        <v>44955</v>
      </c>
      <c r="B268" s="11">
        <v>0.91666666666666663</v>
      </c>
      <c r="C268" s="7">
        <f t="shared" si="14"/>
        <v>44955.916666666664</v>
      </c>
      <c r="D268" s="6">
        <f>SUMIFS(Recovery_rate____MWh,Recovery_period_start,"&lt;="&amp;'Billing Period Ending 5 Feb 23'!C268,Recovery_period_end,"&gt;="&amp;'Billing Period Ending 5 Feb 23'!C268,Region,'Billing Period Ending 5 Feb 23'!$D$2)</f>
        <v>0.8</v>
      </c>
      <c r="E268" s="14"/>
      <c r="F268" s="6">
        <f t="shared" si="12"/>
        <v>0</v>
      </c>
    </row>
    <row r="269" spans="1:6" x14ac:dyDescent="0.4">
      <c r="A269" s="9">
        <f t="shared" si="13"/>
        <v>44955</v>
      </c>
      <c r="B269" s="11">
        <v>0.92013888888888884</v>
      </c>
      <c r="C269" s="7">
        <f t="shared" si="14"/>
        <v>44955.920138888891</v>
      </c>
      <c r="D269" s="6">
        <f>SUMIFS(Recovery_rate____MWh,Recovery_period_start,"&lt;="&amp;'Billing Period Ending 5 Feb 23'!C269,Recovery_period_end,"&gt;="&amp;'Billing Period Ending 5 Feb 23'!C269,Region,'Billing Period Ending 5 Feb 23'!$D$2)</f>
        <v>0.8</v>
      </c>
      <c r="E269" s="14"/>
      <c r="F269" s="6">
        <f t="shared" si="12"/>
        <v>0</v>
      </c>
    </row>
    <row r="270" spans="1:6" x14ac:dyDescent="0.4">
      <c r="A270" s="9">
        <f t="shared" si="13"/>
        <v>44955</v>
      </c>
      <c r="B270" s="11">
        <v>0.92361111111111116</v>
      </c>
      <c r="C270" s="7">
        <f t="shared" si="14"/>
        <v>44955.923611111109</v>
      </c>
      <c r="D270" s="6">
        <f>SUMIFS(Recovery_rate____MWh,Recovery_period_start,"&lt;="&amp;'Billing Period Ending 5 Feb 23'!C270,Recovery_period_end,"&gt;="&amp;'Billing Period Ending 5 Feb 23'!C270,Region,'Billing Period Ending 5 Feb 23'!$D$2)</f>
        <v>0.8</v>
      </c>
      <c r="E270" s="14"/>
      <c r="F270" s="6">
        <f t="shared" si="12"/>
        <v>0</v>
      </c>
    </row>
    <row r="271" spans="1:6" x14ac:dyDescent="0.4">
      <c r="A271" s="9">
        <f t="shared" si="13"/>
        <v>44955</v>
      </c>
      <c r="B271" s="11">
        <v>0.92708333333333337</v>
      </c>
      <c r="C271" s="7">
        <f t="shared" si="14"/>
        <v>44955.927083333336</v>
      </c>
      <c r="D271" s="6">
        <f>SUMIFS(Recovery_rate____MWh,Recovery_period_start,"&lt;="&amp;'Billing Period Ending 5 Feb 23'!C271,Recovery_period_end,"&gt;="&amp;'Billing Period Ending 5 Feb 23'!C271,Region,'Billing Period Ending 5 Feb 23'!$D$2)</f>
        <v>0.8</v>
      </c>
      <c r="E271" s="14"/>
      <c r="F271" s="6">
        <f t="shared" si="12"/>
        <v>0</v>
      </c>
    </row>
    <row r="272" spans="1:6" x14ac:dyDescent="0.4">
      <c r="A272" s="9">
        <f t="shared" si="13"/>
        <v>44955</v>
      </c>
      <c r="B272" s="11">
        <v>0.93055555555555547</v>
      </c>
      <c r="C272" s="7">
        <f t="shared" si="14"/>
        <v>44955.930555555555</v>
      </c>
      <c r="D272" s="6">
        <f>SUMIFS(Recovery_rate____MWh,Recovery_period_start,"&lt;="&amp;'Billing Period Ending 5 Feb 23'!C272,Recovery_period_end,"&gt;="&amp;'Billing Period Ending 5 Feb 23'!C272,Region,'Billing Period Ending 5 Feb 23'!$D$2)</f>
        <v>0.8</v>
      </c>
      <c r="E272" s="14"/>
      <c r="F272" s="6">
        <f t="shared" si="12"/>
        <v>0</v>
      </c>
    </row>
    <row r="273" spans="1:6" x14ac:dyDescent="0.4">
      <c r="A273" s="9">
        <f t="shared" si="13"/>
        <v>44955</v>
      </c>
      <c r="B273" s="11">
        <v>0.93402777777777779</v>
      </c>
      <c r="C273" s="7">
        <f t="shared" si="14"/>
        <v>44955.934027777781</v>
      </c>
      <c r="D273" s="6">
        <f>SUMIFS(Recovery_rate____MWh,Recovery_period_start,"&lt;="&amp;'Billing Period Ending 5 Feb 23'!C273,Recovery_period_end,"&gt;="&amp;'Billing Period Ending 5 Feb 23'!C273,Region,'Billing Period Ending 5 Feb 23'!$D$2)</f>
        <v>0.8</v>
      </c>
      <c r="E273" s="14"/>
      <c r="F273" s="6">
        <f t="shared" si="12"/>
        <v>0</v>
      </c>
    </row>
    <row r="274" spans="1:6" x14ac:dyDescent="0.4">
      <c r="A274" s="9">
        <f t="shared" si="13"/>
        <v>44955</v>
      </c>
      <c r="B274" s="11">
        <v>0.9375</v>
      </c>
      <c r="C274" s="7">
        <f t="shared" si="14"/>
        <v>44955.9375</v>
      </c>
      <c r="D274" s="6">
        <f>SUMIFS(Recovery_rate____MWh,Recovery_period_start,"&lt;="&amp;'Billing Period Ending 5 Feb 23'!C274,Recovery_period_end,"&gt;="&amp;'Billing Period Ending 5 Feb 23'!C274,Region,'Billing Period Ending 5 Feb 23'!$D$2)</f>
        <v>0.8</v>
      </c>
      <c r="E274" s="14"/>
      <c r="F274" s="6">
        <f t="shared" si="12"/>
        <v>0</v>
      </c>
    </row>
    <row r="275" spans="1:6" x14ac:dyDescent="0.4">
      <c r="A275" s="9">
        <f t="shared" si="13"/>
        <v>44955</v>
      </c>
      <c r="B275" s="11">
        <v>0.94097222222222221</v>
      </c>
      <c r="C275" s="7">
        <f t="shared" si="14"/>
        <v>44955.940972222219</v>
      </c>
      <c r="D275" s="6">
        <f>SUMIFS(Recovery_rate____MWh,Recovery_period_start,"&lt;="&amp;'Billing Period Ending 5 Feb 23'!C275,Recovery_period_end,"&gt;="&amp;'Billing Period Ending 5 Feb 23'!C275,Region,'Billing Period Ending 5 Feb 23'!$D$2)</f>
        <v>0.8</v>
      </c>
      <c r="E275" s="14"/>
      <c r="F275" s="6">
        <f t="shared" si="12"/>
        <v>0</v>
      </c>
    </row>
    <row r="276" spans="1:6" x14ac:dyDescent="0.4">
      <c r="A276" s="9">
        <f t="shared" si="13"/>
        <v>44955</v>
      </c>
      <c r="B276" s="11">
        <v>0.94444444444444453</v>
      </c>
      <c r="C276" s="7">
        <f t="shared" si="14"/>
        <v>44955.944444444445</v>
      </c>
      <c r="D276" s="6">
        <f>SUMIFS(Recovery_rate____MWh,Recovery_period_start,"&lt;="&amp;'Billing Period Ending 5 Feb 23'!C276,Recovery_period_end,"&gt;="&amp;'Billing Period Ending 5 Feb 23'!C276,Region,'Billing Period Ending 5 Feb 23'!$D$2)</f>
        <v>0.8</v>
      </c>
      <c r="E276" s="14"/>
      <c r="F276" s="6">
        <f t="shared" si="12"/>
        <v>0</v>
      </c>
    </row>
    <row r="277" spans="1:6" x14ac:dyDescent="0.4">
      <c r="A277" s="9">
        <f t="shared" si="13"/>
        <v>44955</v>
      </c>
      <c r="B277" s="11">
        <v>0.94791666666666663</v>
      </c>
      <c r="C277" s="7">
        <f t="shared" si="14"/>
        <v>44955.947916666664</v>
      </c>
      <c r="D277" s="6">
        <f>SUMIFS(Recovery_rate____MWh,Recovery_period_start,"&lt;="&amp;'Billing Period Ending 5 Feb 23'!C277,Recovery_period_end,"&gt;="&amp;'Billing Period Ending 5 Feb 23'!C277,Region,'Billing Period Ending 5 Feb 23'!$D$2)</f>
        <v>0.8</v>
      </c>
      <c r="E277" s="14"/>
      <c r="F277" s="6">
        <f t="shared" si="12"/>
        <v>0</v>
      </c>
    </row>
    <row r="278" spans="1:6" x14ac:dyDescent="0.4">
      <c r="A278" s="9">
        <f t="shared" si="13"/>
        <v>44955</v>
      </c>
      <c r="B278" s="11">
        <v>0.95138888888888884</v>
      </c>
      <c r="C278" s="7">
        <f t="shared" si="14"/>
        <v>44955.951388888891</v>
      </c>
      <c r="D278" s="6">
        <f>SUMIFS(Recovery_rate____MWh,Recovery_period_start,"&lt;="&amp;'Billing Period Ending 5 Feb 23'!C278,Recovery_period_end,"&gt;="&amp;'Billing Period Ending 5 Feb 23'!C278,Region,'Billing Period Ending 5 Feb 23'!$D$2)</f>
        <v>0.8</v>
      </c>
      <c r="E278" s="14"/>
      <c r="F278" s="6">
        <f t="shared" si="12"/>
        <v>0</v>
      </c>
    </row>
    <row r="279" spans="1:6" x14ac:dyDescent="0.4">
      <c r="A279" s="9">
        <f t="shared" si="13"/>
        <v>44955</v>
      </c>
      <c r="B279" s="11">
        <v>0.95486111111111116</v>
      </c>
      <c r="C279" s="7">
        <f t="shared" si="14"/>
        <v>44955.954861111109</v>
      </c>
      <c r="D279" s="6">
        <f>SUMIFS(Recovery_rate____MWh,Recovery_period_start,"&lt;="&amp;'Billing Period Ending 5 Feb 23'!C279,Recovery_period_end,"&gt;="&amp;'Billing Period Ending 5 Feb 23'!C279,Region,'Billing Period Ending 5 Feb 23'!$D$2)</f>
        <v>0.8</v>
      </c>
      <c r="E279" s="14"/>
      <c r="F279" s="6">
        <f t="shared" si="12"/>
        <v>0</v>
      </c>
    </row>
    <row r="280" spans="1:6" x14ac:dyDescent="0.4">
      <c r="A280" s="9">
        <f t="shared" si="13"/>
        <v>44955</v>
      </c>
      <c r="B280" s="11">
        <v>0.95833333333333337</v>
      </c>
      <c r="C280" s="7">
        <f t="shared" si="14"/>
        <v>44955.958333333336</v>
      </c>
      <c r="D280" s="6">
        <f>SUMIFS(Recovery_rate____MWh,Recovery_period_start,"&lt;="&amp;'Billing Period Ending 5 Feb 23'!C280,Recovery_period_end,"&gt;="&amp;'Billing Period Ending 5 Feb 23'!C280,Region,'Billing Period Ending 5 Feb 23'!$D$2)</f>
        <v>0.8</v>
      </c>
      <c r="E280" s="14"/>
      <c r="F280" s="6">
        <f t="shared" si="12"/>
        <v>0</v>
      </c>
    </row>
    <row r="281" spans="1:6" x14ac:dyDescent="0.4">
      <c r="A281" s="9">
        <f t="shared" si="13"/>
        <v>44955</v>
      </c>
      <c r="B281" s="11">
        <v>0.96180555555555547</v>
      </c>
      <c r="C281" s="7">
        <f t="shared" si="14"/>
        <v>44955.961805555555</v>
      </c>
      <c r="D281" s="6">
        <f>SUMIFS(Recovery_rate____MWh,Recovery_period_start,"&lt;="&amp;'Billing Period Ending 5 Feb 23'!C281,Recovery_period_end,"&gt;="&amp;'Billing Period Ending 5 Feb 23'!C281,Region,'Billing Period Ending 5 Feb 23'!$D$2)</f>
        <v>0.8</v>
      </c>
      <c r="E281" s="14"/>
      <c r="F281" s="6">
        <f t="shared" si="12"/>
        <v>0</v>
      </c>
    </row>
    <row r="282" spans="1:6" x14ac:dyDescent="0.4">
      <c r="A282" s="9">
        <f t="shared" si="13"/>
        <v>44955</v>
      </c>
      <c r="B282" s="11">
        <v>0.96527777777777779</v>
      </c>
      <c r="C282" s="7">
        <f t="shared" si="14"/>
        <v>44955.965277777781</v>
      </c>
      <c r="D282" s="6">
        <f>SUMIFS(Recovery_rate____MWh,Recovery_period_start,"&lt;="&amp;'Billing Period Ending 5 Feb 23'!C282,Recovery_period_end,"&gt;="&amp;'Billing Period Ending 5 Feb 23'!C282,Region,'Billing Period Ending 5 Feb 23'!$D$2)</f>
        <v>0.8</v>
      </c>
      <c r="E282" s="14"/>
      <c r="F282" s="6">
        <f t="shared" si="12"/>
        <v>0</v>
      </c>
    </row>
    <row r="283" spans="1:6" x14ac:dyDescent="0.4">
      <c r="A283" s="9">
        <f t="shared" si="13"/>
        <v>44955</v>
      </c>
      <c r="B283" s="11">
        <v>0.96875</v>
      </c>
      <c r="C283" s="7">
        <f t="shared" si="14"/>
        <v>44955.96875</v>
      </c>
      <c r="D283" s="6">
        <f>SUMIFS(Recovery_rate____MWh,Recovery_period_start,"&lt;="&amp;'Billing Period Ending 5 Feb 23'!C283,Recovery_period_end,"&gt;="&amp;'Billing Period Ending 5 Feb 23'!C283,Region,'Billing Period Ending 5 Feb 23'!$D$2)</f>
        <v>0.8</v>
      </c>
      <c r="E283" s="14"/>
      <c r="F283" s="6">
        <f t="shared" si="12"/>
        <v>0</v>
      </c>
    </row>
    <row r="284" spans="1:6" x14ac:dyDescent="0.4">
      <c r="A284" s="9">
        <f t="shared" si="13"/>
        <v>44955</v>
      </c>
      <c r="B284" s="11">
        <v>0.97222222222222221</v>
      </c>
      <c r="C284" s="7">
        <f t="shared" si="14"/>
        <v>44955.972222222219</v>
      </c>
      <c r="D284" s="6">
        <f>SUMIFS(Recovery_rate____MWh,Recovery_period_start,"&lt;="&amp;'Billing Period Ending 5 Feb 23'!C284,Recovery_period_end,"&gt;="&amp;'Billing Period Ending 5 Feb 23'!C284,Region,'Billing Period Ending 5 Feb 23'!$D$2)</f>
        <v>0.8</v>
      </c>
      <c r="E284" s="14"/>
      <c r="F284" s="6">
        <f t="shared" si="12"/>
        <v>0</v>
      </c>
    </row>
    <row r="285" spans="1:6" x14ac:dyDescent="0.4">
      <c r="A285" s="9">
        <f t="shared" si="13"/>
        <v>44955</v>
      </c>
      <c r="B285" s="11">
        <v>0.97569444444444453</v>
      </c>
      <c r="C285" s="7">
        <f t="shared" si="14"/>
        <v>44955.975694444445</v>
      </c>
      <c r="D285" s="6">
        <f>SUMIFS(Recovery_rate____MWh,Recovery_period_start,"&lt;="&amp;'Billing Period Ending 5 Feb 23'!C285,Recovery_period_end,"&gt;="&amp;'Billing Period Ending 5 Feb 23'!C285,Region,'Billing Period Ending 5 Feb 23'!$D$2)</f>
        <v>0.8</v>
      </c>
      <c r="E285" s="14"/>
      <c r="F285" s="6">
        <f t="shared" si="12"/>
        <v>0</v>
      </c>
    </row>
    <row r="286" spans="1:6" x14ac:dyDescent="0.4">
      <c r="A286" s="9">
        <f t="shared" si="13"/>
        <v>44955</v>
      </c>
      <c r="B286" s="11">
        <v>0.97916666666666663</v>
      </c>
      <c r="C286" s="7">
        <f t="shared" si="14"/>
        <v>44955.979166666664</v>
      </c>
      <c r="D286" s="6">
        <f>SUMIFS(Recovery_rate____MWh,Recovery_period_start,"&lt;="&amp;'Billing Period Ending 5 Feb 23'!C286,Recovery_period_end,"&gt;="&amp;'Billing Period Ending 5 Feb 23'!C286,Region,'Billing Period Ending 5 Feb 23'!$D$2)</f>
        <v>0.8</v>
      </c>
      <c r="E286" s="14"/>
      <c r="F286" s="6">
        <f t="shared" si="12"/>
        <v>0</v>
      </c>
    </row>
    <row r="287" spans="1:6" x14ac:dyDescent="0.4">
      <c r="A287" s="9">
        <f t="shared" si="13"/>
        <v>44955</v>
      </c>
      <c r="B287" s="11">
        <v>0.98263888888888884</v>
      </c>
      <c r="C287" s="7">
        <f t="shared" si="14"/>
        <v>44955.982638888891</v>
      </c>
      <c r="D287" s="6">
        <f>SUMIFS(Recovery_rate____MWh,Recovery_period_start,"&lt;="&amp;'Billing Period Ending 5 Feb 23'!C287,Recovery_period_end,"&gt;="&amp;'Billing Period Ending 5 Feb 23'!C287,Region,'Billing Period Ending 5 Feb 23'!$D$2)</f>
        <v>0.8</v>
      </c>
      <c r="E287" s="14"/>
      <c r="F287" s="6">
        <f t="shared" si="12"/>
        <v>0</v>
      </c>
    </row>
    <row r="288" spans="1:6" x14ac:dyDescent="0.4">
      <c r="A288" s="9">
        <f t="shared" si="13"/>
        <v>44955</v>
      </c>
      <c r="B288" s="11">
        <v>0.98611111111111116</v>
      </c>
      <c r="C288" s="7">
        <f t="shared" si="14"/>
        <v>44955.986111111109</v>
      </c>
      <c r="D288" s="6">
        <f>SUMIFS(Recovery_rate____MWh,Recovery_period_start,"&lt;="&amp;'Billing Period Ending 5 Feb 23'!C288,Recovery_period_end,"&gt;="&amp;'Billing Period Ending 5 Feb 23'!C288,Region,'Billing Period Ending 5 Feb 23'!$D$2)</f>
        <v>0.8</v>
      </c>
      <c r="E288" s="14"/>
      <c r="F288" s="6">
        <f t="shared" si="12"/>
        <v>0</v>
      </c>
    </row>
    <row r="289" spans="1:6" x14ac:dyDescent="0.4">
      <c r="A289" s="9">
        <f t="shared" si="13"/>
        <v>44955</v>
      </c>
      <c r="B289" s="11">
        <v>0.98958333333333337</v>
      </c>
      <c r="C289" s="7">
        <f t="shared" si="14"/>
        <v>44955.989583333336</v>
      </c>
      <c r="D289" s="6">
        <f>SUMIFS(Recovery_rate____MWh,Recovery_period_start,"&lt;="&amp;'Billing Period Ending 5 Feb 23'!C289,Recovery_period_end,"&gt;="&amp;'Billing Period Ending 5 Feb 23'!C289,Region,'Billing Period Ending 5 Feb 23'!$D$2)</f>
        <v>0.8</v>
      </c>
      <c r="E289" s="14"/>
      <c r="F289" s="6">
        <f t="shared" si="12"/>
        <v>0</v>
      </c>
    </row>
    <row r="290" spans="1:6" x14ac:dyDescent="0.4">
      <c r="A290" s="9">
        <f t="shared" si="13"/>
        <v>44955</v>
      </c>
      <c r="B290" s="11">
        <v>0.99305555555555547</v>
      </c>
      <c r="C290" s="7">
        <f t="shared" si="14"/>
        <v>44955.993055555555</v>
      </c>
      <c r="D290" s="6">
        <f>SUMIFS(Recovery_rate____MWh,Recovery_period_start,"&lt;="&amp;'Billing Period Ending 5 Feb 23'!C290,Recovery_period_end,"&gt;="&amp;'Billing Period Ending 5 Feb 23'!C290,Region,'Billing Period Ending 5 Feb 23'!$D$2)</f>
        <v>0.8</v>
      </c>
      <c r="E290" s="14"/>
      <c r="F290" s="6">
        <f t="shared" si="12"/>
        <v>0</v>
      </c>
    </row>
    <row r="291" spans="1:6" x14ac:dyDescent="0.4">
      <c r="A291" s="9">
        <f t="shared" si="13"/>
        <v>44955</v>
      </c>
      <c r="B291" s="11">
        <v>0.99652777777777779</v>
      </c>
      <c r="C291" s="7">
        <f t="shared" si="14"/>
        <v>44955.996527777781</v>
      </c>
      <c r="D291" s="6">
        <f>SUMIFS(Recovery_rate____MWh,Recovery_period_start,"&lt;="&amp;'Billing Period Ending 5 Feb 23'!C291,Recovery_period_end,"&gt;="&amp;'Billing Period Ending 5 Feb 23'!C291,Region,'Billing Period Ending 5 Feb 23'!$D$2)</f>
        <v>0.8</v>
      </c>
      <c r="E291" s="14"/>
      <c r="F291" s="6">
        <f t="shared" si="12"/>
        <v>0</v>
      </c>
    </row>
    <row r="292" spans="1:6" x14ac:dyDescent="0.4">
      <c r="A292" s="9" t="e">
        <f>#REF!+1</f>
        <v>#REF!</v>
      </c>
      <c r="B292" s="11" t="e">
        <f>#REF!</f>
        <v>#REF!</v>
      </c>
      <c r="C292" s="7">
        <v>44956</v>
      </c>
      <c r="D292" s="6">
        <f>SUMIFS(Recovery_rate____MWh,Recovery_period_start,"&lt;="&amp;'Billing Period Ending 5 Feb 23'!C292,Recovery_period_end,"&gt;="&amp;'Billing Period Ending 5 Feb 23'!C292,Region,'Billing Period Ending 5 Feb 23'!$D$2)</f>
        <v>0.8</v>
      </c>
      <c r="E292" s="14"/>
      <c r="F292" s="6">
        <f t="shared" si="12"/>
        <v>0</v>
      </c>
    </row>
    <row r="293" spans="1:6" x14ac:dyDescent="0.4">
      <c r="A293" s="9">
        <f t="shared" ref="A293:A356" si="15">A5+1</f>
        <v>44956</v>
      </c>
      <c r="B293" s="11">
        <f t="shared" ref="B293:B356" si="16">B5</f>
        <v>3.472222222222222E-3</v>
      </c>
      <c r="C293" s="7">
        <f t="shared" si="14"/>
        <v>44956.003472222219</v>
      </c>
      <c r="D293" s="6">
        <f>SUMIFS(Recovery_rate____MWh,Recovery_period_start,"&lt;="&amp;'Billing Period Ending 5 Feb 23'!C293,Recovery_period_end,"&gt;="&amp;'Billing Period Ending 5 Feb 23'!C293,Region,'Billing Period Ending 5 Feb 23'!$D$2)</f>
        <v>0.8</v>
      </c>
      <c r="E293" s="14"/>
      <c r="F293" s="6">
        <f t="shared" si="12"/>
        <v>0</v>
      </c>
    </row>
    <row r="294" spans="1:6" x14ac:dyDescent="0.4">
      <c r="A294" s="9">
        <f t="shared" si="15"/>
        <v>44956</v>
      </c>
      <c r="B294" s="11">
        <f t="shared" si="16"/>
        <v>6.9444444444444441E-3</v>
      </c>
      <c r="C294" s="7">
        <f t="shared" si="14"/>
        <v>44956.006944444445</v>
      </c>
      <c r="D294" s="6">
        <f>SUMIFS(Recovery_rate____MWh,Recovery_period_start,"&lt;="&amp;'Billing Period Ending 5 Feb 23'!C294,Recovery_period_end,"&gt;="&amp;'Billing Period Ending 5 Feb 23'!C294,Region,'Billing Period Ending 5 Feb 23'!$D$2)</f>
        <v>0.8</v>
      </c>
      <c r="E294" s="14"/>
      <c r="F294" s="6">
        <f t="shared" si="12"/>
        <v>0</v>
      </c>
    </row>
    <row r="295" spans="1:6" x14ac:dyDescent="0.4">
      <c r="A295" s="9">
        <f t="shared" si="15"/>
        <v>44956</v>
      </c>
      <c r="B295" s="11">
        <f t="shared" si="16"/>
        <v>1.0416666666666666E-2</v>
      </c>
      <c r="C295" s="7">
        <f t="shared" si="14"/>
        <v>44956.010416666664</v>
      </c>
      <c r="D295" s="6">
        <f>SUMIFS(Recovery_rate____MWh,Recovery_period_start,"&lt;="&amp;'Billing Period Ending 5 Feb 23'!C295,Recovery_period_end,"&gt;="&amp;'Billing Period Ending 5 Feb 23'!C295,Region,'Billing Period Ending 5 Feb 23'!$D$2)</f>
        <v>0.8</v>
      </c>
      <c r="E295" s="14"/>
      <c r="F295" s="6">
        <f t="shared" si="12"/>
        <v>0</v>
      </c>
    </row>
    <row r="296" spans="1:6" x14ac:dyDescent="0.4">
      <c r="A296" s="9">
        <f t="shared" si="15"/>
        <v>44956</v>
      </c>
      <c r="B296" s="11">
        <f t="shared" si="16"/>
        <v>1.3888888888888888E-2</v>
      </c>
      <c r="C296" s="7">
        <f t="shared" si="14"/>
        <v>44956.013888888891</v>
      </c>
      <c r="D296" s="6">
        <f>SUMIFS(Recovery_rate____MWh,Recovery_period_start,"&lt;="&amp;'Billing Period Ending 5 Feb 23'!C296,Recovery_period_end,"&gt;="&amp;'Billing Period Ending 5 Feb 23'!C296,Region,'Billing Period Ending 5 Feb 23'!$D$2)</f>
        <v>0.8</v>
      </c>
      <c r="E296" s="14"/>
      <c r="F296" s="6">
        <f t="shared" si="12"/>
        <v>0</v>
      </c>
    </row>
    <row r="297" spans="1:6" x14ac:dyDescent="0.4">
      <c r="A297" s="9">
        <f t="shared" si="15"/>
        <v>44956</v>
      </c>
      <c r="B297" s="11">
        <f t="shared" si="16"/>
        <v>1.7361111111111112E-2</v>
      </c>
      <c r="C297" s="7">
        <f t="shared" si="14"/>
        <v>44956.017361111109</v>
      </c>
      <c r="D297" s="6">
        <f>SUMIFS(Recovery_rate____MWh,Recovery_period_start,"&lt;="&amp;'Billing Period Ending 5 Feb 23'!C297,Recovery_period_end,"&gt;="&amp;'Billing Period Ending 5 Feb 23'!C297,Region,'Billing Period Ending 5 Feb 23'!$D$2)</f>
        <v>0.8</v>
      </c>
      <c r="E297" s="14"/>
      <c r="F297" s="6">
        <f t="shared" si="12"/>
        <v>0</v>
      </c>
    </row>
    <row r="298" spans="1:6" x14ac:dyDescent="0.4">
      <c r="A298" s="9">
        <f t="shared" si="15"/>
        <v>44956</v>
      </c>
      <c r="B298" s="11">
        <f t="shared" si="16"/>
        <v>2.0833333333333332E-2</v>
      </c>
      <c r="C298" s="7">
        <f t="shared" si="14"/>
        <v>44956.020833333336</v>
      </c>
      <c r="D298" s="6">
        <f>SUMIFS(Recovery_rate____MWh,Recovery_period_start,"&lt;="&amp;'Billing Period Ending 5 Feb 23'!C298,Recovery_period_end,"&gt;="&amp;'Billing Period Ending 5 Feb 23'!C298,Region,'Billing Period Ending 5 Feb 23'!$D$2)</f>
        <v>0.8</v>
      </c>
      <c r="E298" s="14"/>
      <c r="F298" s="6">
        <f t="shared" si="12"/>
        <v>0</v>
      </c>
    </row>
    <row r="299" spans="1:6" x14ac:dyDescent="0.4">
      <c r="A299" s="9">
        <f t="shared" si="15"/>
        <v>44956</v>
      </c>
      <c r="B299" s="11">
        <f t="shared" si="16"/>
        <v>2.4305555555555556E-2</v>
      </c>
      <c r="C299" s="7">
        <f t="shared" si="14"/>
        <v>44956.024305555555</v>
      </c>
      <c r="D299" s="6">
        <f>SUMIFS(Recovery_rate____MWh,Recovery_period_start,"&lt;="&amp;'Billing Period Ending 5 Feb 23'!C299,Recovery_period_end,"&gt;="&amp;'Billing Period Ending 5 Feb 23'!C299,Region,'Billing Period Ending 5 Feb 23'!$D$2)</f>
        <v>0.8</v>
      </c>
      <c r="E299" s="14"/>
      <c r="F299" s="6">
        <f t="shared" si="12"/>
        <v>0</v>
      </c>
    </row>
    <row r="300" spans="1:6" x14ac:dyDescent="0.4">
      <c r="A300" s="9">
        <f t="shared" si="15"/>
        <v>44956</v>
      </c>
      <c r="B300" s="11">
        <f t="shared" si="16"/>
        <v>2.7777777777777776E-2</v>
      </c>
      <c r="C300" s="7">
        <f t="shared" si="14"/>
        <v>44956.027777777781</v>
      </c>
      <c r="D300" s="6">
        <f>SUMIFS(Recovery_rate____MWh,Recovery_period_start,"&lt;="&amp;'Billing Period Ending 5 Feb 23'!C300,Recovery_period_end,"&gt;="&amp;'Billing Period Ending 5 Feb 23'!C300,Region,'Billing Period Ending 5 Feb 23'!$D$2)</f>
        <v>0.8</v>
      </c>
      <c r="E300" s="14"/>
      <c r="F300" s="6">
        <f t="shared" si="12"/>
        <v>0</v>
      </c>
    </row>
    <row r="301" spans="1:6" x14ac:dyDescent="0.4">
      <c r="A301" s="9">
        <f t="shared" si="15"/>
        <v>44956</v>
      </c>
      <c r="B301" s="11">
        <f t="shared" si="16"/>
        <v>3.125E-2</v>
      </c>
      <c r="C301" s="7">
        <f t="shared" si="14"/>
        <v>44956.03125</v>
      </c>
      <c r="D301" s="6">
        <f>SUMIFS(Recovery_rate____MWh,Recovery_period_start,"&lt;="&amp;'Billing Period Ending 5 Feb 23'!C301,Recovery_period_end,"&gt;="&amp;'Billing Period Ending 5 Feb 23'!C301,Region,'Billing Period Ending 5 Feb 23'!$D$2)</f>
        <v>0.8</v>
      </c>
      <c r="E301" s="14"/>
      <c r="F301" s="6">
        <f t="shared" si="12"/>
        <v>0</v>
      </c>
    </row>
    <row r="302" spans="1:6" x14ac:dyDescent="0.4">
      <c r="A302" s="9">
        <f t="shared" si="15"/>
        <v>44956</v>
      </c>
      <c r="B302" s="11">
        <f t="shared" si="16"/>
        <v>3.4722222222222224E-2</v>
      </c>
      <c r="C302" s="7">
        <f t="shared" si="14"/>
        <v>44956.034722222219</v>
      </c>
      <c r="D302" s="6">
        <f>SUMIFS(Recovery_rate____MWh,Recovery_period_start,"&lt;="&amp;'Billing Period Ending 5 Feb 23'!C302,Recovery_period_end,"&gt;="&amp;'Billing Period Ending 5 Feb 23'!C302,Region,'Billing Period Ending 5 Feb 23'!$D$2)</f>
        <v>0.8</v>
      </c>
      <c r="E302" s="14"/>
      <c r="F302" s="6">
        <f t="shared" si="12"/>
        <v>0</v>
      </c>
    </row>
    <row r="303" spans="1:6" x14ac:dyDescent="0.4">
      <c r="A303" s="9">
        <f t="shared" si="15"/>
        <v>44956</v>
      </c>
      <c r="B303" s="11">
        <f t="shared" si="16"/>
        <v>3.8194444444444441E-2</v>
      </c>
      <c r="C303" s="7">
        <f t="shared" si="14"/>
        <v>44956.038194444445</v>
      </c>
      <c r="D303" s="6">
        <f>SUMIFS(Recovery_rate____MWh,Recovery_period_start,"&lt;="&amp;'Billing Period Ending 5 Feb 23'!C303,Recovery_period_end,"&gt;="&amp;'Billing Period Ending 5 Feb 23'!C303,Region,'Billing Period Ending 5 Feb 23'!$D$2)</f>
        <v>0.8</v>
      </c>
      <c r="E303" s="14"/>
      <c r="F303" s="6">
        <f t="shared" si="12"/>
        <v>0</v>
      </c>
    </row>
    <row r="304" spans="1:6" x14ac:dyDescent="0.4">
      <c r="A304" s="9">
        <f t="shared" si="15"/>
        <v>44956</v>
      </c>
      <c r="B304" s="11">
        <f t="shared" si="16"/>
        <v>4.1666666666666664E-2</v>
      </c>
      <c r="C304" s="7">
        <f t="shared" si="14"/>
        <v>44956.041666666664</v>
      </c>
      <c r="D304" s="6">
        <f>SUMIFS(Recovery_rate____MWh,Recovery_period_start,"&lt;="&amp;'Billing Period Ending 5 Feb 23'!C304,Recovery_period_end,"&gt;="&amp;'Billing Period Ending 5 Feb 23'!C304,Region,'Billing Period Ending 5 Feb 23'!$D$2)</f>
        <v>0.8</v>
      </c>
      <c r="E304" s="14"/>
      <c r="F304" s="6">
        <f t="shared" si="12"/>
        <v>0</v>
      </c>
    </row>
    <row r="305" spans="1:6" x14ac:dyDescent="0.4">
      <c r="A305" s="9">
        <f t="shared" si="15"/>
        <v>44956</v>
      </c>
      <c r="B305" s="11">
        <f t="shared" si="16"/>
        <v>4.5138888888888888E-2</v>
      </c>
      <c r="C305" s="7">
        <f t="shared" si="14"/>
        <v>44956.045138888891</v>
      </c>
      <c r="D305" s="6">
        <f>SUMIFS(Recovery_rate____MWh,Recovery_period_start,"&lt;="&amp;'Billing Period Ending 5 Feb 23'!C305,Recovery_period_end,"&gt;="&amp;'Billing Period Ending 5 Feb 23'!C305,Region,'Billing Period Ending 5 Feb 23'!$D$2)</f>
        <v>0.8</v>
      </c>
      <c r="E305" s="14"/>
      <c r="F305" s="6">
        <f t="shared" si="12"/>
        <v>0</v>
      </c>
    </row>
    <row r="306" spans="1:6" x14ac:dyDescent="0.4">
      <c r="A306" s="9">
        <f t="shared" si="15"/>
        <v>44956</v>
      </c>
      <c r="B306" s="11">
        <f t="shared" si="16"/>
        <v>4.8611111111111112E-2</v>
      </c>
      <c r="C306" s="7">
        <f t="shared" si="14"/>
        <v>44956.048611111109</v>
      </c>
      <c r="D306" s="6">
        <f>SUMIFS(Recovery_rate____MWh,Recovery_period_start,"&lt;="&amp;'Billing Period Ending 5 Feb 23'!C306,Recovery_period_end,"&gt;="&amp;'Billing Period Ending 5 Feb 23'!C306,Region,'Billing Period Ending 5 Feb 23'!$D$2)</f>
        <v>0.8</v>
      </c>
      <c r="E306" s="14"/>
      <c r="F306" s="6">
        <f t="shared" si="12"/>
        <v>0</v>
      </c>
    </row>
    <row r="307" spans="1:6" x14ac:dyDescent="0.4">
      <c r="A307" s="9">
        <f t="shared" si="15"/>
        <v>44956</v>
      </c>
      <c r="B307" s="11">
        <f t="shared" si="16"/>
        <v>5.2083333333333336E-2</v>
      </c>
      <c r="C307" s="7">
        <f t="shared" si="14"/>
        <v>44956.052083333336</v>
      </c>
      <c r="D307" s="6">
        <f>SUMIFS(Recovery_rate____MWh,Recovery_period_start,"&lt;="&amp;'Billing Period Ending 5 Feb 23'!C307,Recovery_period_end,"&gt;="&amp;'Billing Period Ending 5 Feb 23'!C307,Region,'Billing Period Ending 5 Feb 23'!$D$2)</f>
        <v>0.8</v>
      </c>
      <c r="E307" s="14"/>
      <c r="F307" s="6">
        <f t="shared" si="12"/>
        <v>0</v>
      </c>
    </row>
    <row r="308" spans="1:6" x14ac:dyDescent="0.4">
      <c r="A308" s="9">
        <f t="shared" si="15"/>
        <v>44956</v>
      </c>
      <c r="B308" s="11">
        <f t="shared" si="16"/>
        <v>5.5555555555555552E-2</v>
      </c>
      <c r="C308" s="7">
        <f t="shared" si="14"/>
        <v>44956.055555555555</v>
      </c>
      <c r="D308" s="6">
        <f>SUMIFS(Recovery_rate____MWh,Recovery_period_start,"&lt;="&amp;'Billing Period Ending 5 Feb 23'!C308,Recovery_period_end,"&gt;="&amp;'Billing Period Ending 5 Feb 23'!C308,Region,'Billing Period Ending 5 Feb 23'!$D$2)</f>
        <v>0.8</v>
      </c>
      <c r="E308" s="14"/>
      <c r="F308" s="6">
        <f t="shared" si="12"/>
        <v>0</v>
      </c>
    </row>
    <row r="309" spans="1:6" x14ac:dyDescent="0.4">
      <c r="A309" s="9">
        <f t="shared" si="15"/>
        <v>44956</v>
      </c>
      <c r="B309" s="11">
        <f t="shared" si="16"/>
        <v>5.9027777777777783E-2</v>
      </c>
      <c r="C309" s="7">
        <f t="shared" si="14"/>
        <v>44956.059027777781</v>
      </c>
      <c r="D309" s="6">
        <f>SUMIFS(Recovery_rate____MWh,Recovery_period_start,"&lt;="&amp;'Billing Period Ending 5 Feb 23'!C309,Recovery_period_end,"&gt;="&amp;'Billing Period Ending 5 Feb 23'!C309,Region,'Billing Period Ending 5 Feb 23'!$D$2)</f>
        <v>0.8</v>
      </c>
      <c r="E309" s="14"/>
      <c r="F309" s="6">
        <f t="shared" si="12"/>
        <v>0</v>
      </c>
    </row>
    <row r="310" spans="1:6" x14ac:dyDescent="0.4">
      <c r="A310" s="9">
        <f t="shared" si="15"/>
        <v>44956</v>
      </c>
      <c r="B310" s="11">
        <f t="shared" si="16"/>
        <v>6.25E-2</v>
      </c>
      <c r="C310" s="7">
        <f t="shared" si="14"/>
        <v>44956.0625</v>
      </c>
      <c r="D310" s="6">
        <f>SUMIFS(Recovery_rate____MWh,Recovery_period_start,"&lt;="&amp;'Billing Period Ending 5 Feb 23'!C310,Recovery_period_end,"&gt;="&amp;'Billing Period Ending 5 Feb 23'!C310,Region,'Billing Period Ending 5 Feb 23'!$D$2)</f>
        <v>0.8</v>
      </c>
      <c r="E310" s="14"/>
      <c r="F310" s="6">
        <f t="shared" si="12"/>
        <v>0</v>
      </c>
    </row>
    <row r="311" spans="1:6" x14ac:dyDescent="0.4">
      <c r="A311" s="9">
        <f t="shared" si="15"/>
        <v>44956</v>
      </c>
      <c r="B311" s="11">
        <f t="shared" si="16"/>
        <v>6.5972222222222224E-2</v>
      </c>
      <c r="C311" s="7">
        <f t="shared" si="14"/>
        <v>44956.065972222219</v>
      </c>
      <c r="D311" s="6">
        <f>SUMIFS(Recovery_rate____MWh,Recovery_period_start,"&lt;="&amp;'Billing Period Ending 5 Feb 23'!C311,Recovery_period_end,"&gt;="&amp;'Billing Period Ending 5 Feb 23'!C311,Region,'Billing Period Ending 5 Feb 23'!$D$2)</f>
        <v>0.8</v>
      </c>
      <c r="E311" s="14"/>
      <c r="F311" s="6">
        <f t="shared" si="12"/>
        <v>0</v>
      </c>
    </row>
    <row r="312" spans="1:6" x14ac:dyDescent="0.4">
      <c r="A312" s="9">
        <f t="shared" si="15"/>
        <v>44956</v>
      </c>
      <c r="B312" s="11">
        <f t="shared" si="16"/>
        <v>6.9444444444444434E-2</v>
      </c>
      <c r="C312" s="7">
        <f t="shared" si="14"/>
        <v>44956.069444444445</v>
      </c>
      <c r="D312" s="6">
        <f>SUMIFS(Recovery_rate____MWh,Recovery_period_start,"&lt;="&amp;'Billing Period Ending 5 Feb 23'!C312,Recovery_period_end,"&gt;="&amp;'Billing Period Ending 5 Feb 23'!C312,Region,'Billing Period Ending 5 Feb 23'!$D$2)</f>
        <v>0.8</v>
      </c>
      <c r="E312" s="14"/>
      <c r="F312" s="6">
        <f t="shared" si="12"/>
        <v>0</v>
      </c>
    </row>
    <row r="313" spans="1:6" x14ac:dyDescent="0.4">
      <c r="A313" s="9">
        <f t="shared" si="15"/>
        <v>44956</v>
      </c>
      <c r="B313" s="11">
        <f t="shared" si="16"/>
        <v>7.2916666666666671E-2</v>
      </c>
      <c r="C313" s="7">
        <f t="shared" si="14"/>
        <v>44956.072916666664</v>
      </c>
      <c r="D313" s="6">
        <f>SUMIFS(Recovery_rate____MWh,Recovery_period_start,"&lt;="&amp;'Billing Period Ending 5 Feb 23'!C313,Recovery_period_end,"&gt;="&amp;'Billing Period Ending 5 Feb 23'!C313,Region,'Billing Period Ending 5 Feb 23'!$D$2)</f>
        <v>0.8</v>
      </c>
      <c r="E313" s="14"/>
      <c r="F313" s="6">
        <f t="shared" si="12"/>
        <v>0</v>
      </c>
    </row>
    <row r="314" spans="1:6" x14ac:dyDescent="0.4">
      <c r="A314" s="9">
        <f t="shared" si="15"/>
        <v>44956</v>
      </c>
      <c r="B314" s="11">
        <f t="shared" si="16"/>
        <v>7.6388888888888895E-2</v>
      </c>
      <c r="C314" s="7">
        <f t="shared" si="14"/>
        <v>44956.076388888891</v>
      </c>
      <c r="D314" s="6">
        <f>SUMIFS(Recovery_rate____MWh,Recovery_period_start,"&lt;="&amp;'Billing Period Ending 5 Feb 23'!C314,Recovery_period_end,"&gt;="&amp;'Billing Period Ending 5 Feb 23'!C314,Region,'Billing Period Ending 5 Feb 23'!$D$2)</f>
        <v>0.8</v>
      </c>
      <c r="E314" s="14"/>
      <c r="F314" s="6">
        <f t="shared" si="12"/>
        <v>0</v>
      </c>
    </row>
    <row r="315" spans="1:6" x14ac:dyDescent="0.4">
      <c r="A315" s="9">
        <f t="shared" si="15"/>
        <v>44956</v>
      </c>
      <c r="B315" s="11">
        <f t="shared" si="16"/>
        <v>7.9861111111111105E-2</v>
      </c>
      <c r="C315" s="7">
        <f t="shared" si="14"/>
        <v>44956.079861111109</v>
      </c>
      <c r="D315" s="6">
        <f>SUMIFS(Recovery_rate____MWh,Recovery_period_start,"&lt;="&amp;'Billing Period Ending 5 Feb 23'!C315,Recovery_period_end,"&gt;="&amp;'Billing Period Ending 5 Feb 23'!C315,Region,'Billing Period Ending 5 Feb 23'!$D$2)</f>
        <v>0.8</v>
      </c>
      <c r="E315" s="14"/>
      <c r="F315" s="6">
        <f t="shared" si="12"/>
        <v>0</v>
      </c>
    </row>
    <row r="316" spans="1:6" x14ac:dyDescent="0.4">
      <c r="A316" s="9">
        <f t="shared" si="15"/>
        <v>44956</v>
      </c>
      <c r="B316" s="11">
        <f t="shared" si="16"/>
        <v>8.3333333333333329E-2</v>
      </c>
      <c r="C316" s="7">
        <f t="shared" si="14"/>
        <v>44956.083333333336</v>
      </c>
      <c r="D316" s="6">
        <f>SUMIFS(Recovery_rate____MWh,Recovery_period_start,"&lt;="&amp;'Billing Period Ending 5 Feb 23'!C316,Recovery_period_end,"&gt;="&amp;'Billing Period Ending 5 Feb 23'!C316,Region,'Billing Period Ending 5 Feb 23'!$D$2)</f>
        <v>0.8</v>
      </c>
      <c r="E316" s="14"/>
      <c r="F316" s="6">
        <f t="shared" si="12"/>
        <v>0</v>
      </c>
    </row>
    <row r="317" spans="1:6" x14ac:dyDescent="0.4">
      <c r="A317" s="9">
        <f t="shared" si="15"/>
        <v>44956</v>
      </c>
      <c r="B317" s="11">
        <f t="shared" si="16"/>
        <v>8.6805555555555566E-2</v>
      </c>
      <c r="C317" s="7">
        <f t="shared" si="14"/>
        <v>44956.086805555555</v>
      </c>
      <c r="D317" s="6">
        <f>SUMIFS(Recovery_rate____MWh,Recovery_period_start,"&lt;="&amp;'Billing Period Ending 5 Feb 23'!C317,Recovery_period_end,"&gt;="&amp;'Billing Period Ending 5 Feb 23'!C317,Region,'Billing Period Ending 5 Feb 23'!$D$2)</f>
        <v>0.8</v>
      </c>
      <c r="E317" s="14"/>
      <c r="F317" s="6">
        <f t="shared" si="12"/>
        <v>0</v>
      </c>
    </row>
    <row r="318" spans="1:6" x14ac:dyDescent="0.4">
      <c r="A318" s="9">
        <f t="shared" si="15"/>
        <v>44956</v>
      </c>
      <c r="B318" s="11">
        <f t="shared" si="16"/>
        <v>9.0277777777777776E-2</v>
      </c>
      <c r="C318" s="7">
        <f t="shared" si="14"/>
        <v>44956.090277777781</v>
      </c>
      <c r="D318" s="6">
        <f>SUMIFS(Recovery_rate____MWh,Recovery_period_start,"&lt;="&amp;'Billing Period Ending 5 Feb 23'!C318,Recovery_period_end,"&gt;="&amp;'Billing Period Ending 5 Feb 23'!C318,Region,'Billing Period Ending 5 Feb 23'!$D$2)</f>
        <v>0.8</v>
      </c>
      <c r="E318" s="14"/>
      <c r="F318" s="6">
        <f t="shared" si="12"/>
        <v>0</v>
      </c>
    </row>
    <row r="319" spans="1:6" x14ac:dyDescent="0.4">
      <c r="A319" s="9">
        <f t="shared" si="15"/>
        <v>44956</v>
      </c>
      <c r="B319" s="11">
        <f t="shared" si="16"/>
        <v>9.375E-2</v>
      </c>
      <c r="C319" s="7">
        <f t="shared" si="14"/>
        <v>44956.09375</v>
      </c>
      <c r="D319" s="6">
        <f>SUMIFS(Recovery_rate____MWh,Recovery_period_start,"&lt;="&amp;'Billing Period Ending 5 Feb 23'!C319,Recovery_period_end,"&gt;="&amp;'Billing Period Ending 5 Feb 23'!C319,Region,'Billing Period Ending 5 Feb 23'!$D$2)</f>
        <v>0.8</v>
      </c>
      <c r="E319" s="14"/>
      <c r="F319" s="6">
        <f t="shared" si="12"/>
        <v>0</v>
      </c>
    </row>
    <row r="320" spans="1:6" x14ac:dyDescent="0.4">
      <c r="A320" s="9">
        <f t="shared" si="15"/>
        <v>44956</v>
      </c>
      <c r="B320" s="11">
        <f t="shared" si="16"/>
        <v>9.7222222222222224E-2</v>
      </c>
      <c r="C320" s="7">
        <f t="shared" si="14"/>
        <v>44956.097222222219</v>
      </c>
      <c r="D320" s="6">
        <f>SUMIFS(Recovery_rate____MWh,Recovery_period_start,"&lt;="&amp;'Billing Period Ending 5 Feb 23'!C320,Recovery_period_end,"&gt;="&amp;'Billing Period Ending 5 Feb 23'!C320,Region,'Billing Period Ending 5 Feb 23'!$D$2)</f>
        <v>0.8</v>
      </c>
      <c r="E320" s="14"/>
      <c r="F320" s="6">
        <f t="shared" si="12"/>
        <v>0</v>
      </c>
    </row>
    <row r="321" spans="1:6" x14ac:dyDescent="0.4">
      <c r="A321" s="9">
        <f t="shared" si="15"/>
        <v>44956</v>
      </c>
      <c r="B321" s="11">
        <f t="shared" si="16"/>
        <v>0.10069444444444443</v>
      </c>
      <c r="C321" s="7">
        <f t="shared" si="14"/>
        <v>44956.100694444445</v>
      </c>
      <c r="D321" s="6">
        <f>SUMIFS(Recovery_rate____MWh,Recovery_period_start,"&lt;="&amp;'Billing Period Ending 5 Feb 23'!C321,Recovery_period_end,"&gt;="&amp;'Billing Period Ending 5 Feb 23'!C321,Region,'Billing Period Ending 5 Feb 23'!$D$2)</f>
        <v>0.8</v>
      </c>
      <c r="E321" s="14"/>
      <c r="F321" s="6">
        <f t="shared" si="12"/>
        <v>0</v>
      </c>
    </row>
    <row r="322" spans="1:6" x14ac:dyDescent="0.4">
      <c r="A322" s="9">
        <f t="shared" si="15"/>
        <v>44956</v>
      </c>
      <c r="B322" s="11">
        <f t="shared" si="16"/>
        <v>0.10416666666666667</v>
      </c>
      <c r="C322" s="7">
        <f t="shared" si="14"/>
        <v>44956.104166666664</v>
      </c>
      <c r="D322" s="6">
        <f>SUMIFS(Recovery_rate____MWh,Recovery_period_start,"&lt;="&amp;'Billing Period Ending 5 Feb 23'!C322,Recovery_period_end,"&gt;="&amp;'Billing Period Ending 5 Feb 23'!C322,Region,'Billing Period Ending 5 Feb 23'!$D$2)</f>
        <v>0.8</v>
      </c>
      <c r="E322" s="14"/>
      <c r="F322" s="6">
        <f t="shared" si="12"/>
        <v>0</v>
      </c>
    </row>
    <row r="323" spans="1:6" x14ac:dyDescent="0.4">
      <c r="A323" s="9">
        <f t="shared" si="15"/>
        <v>44956</v>
      </c>
      <c r="B323" s="11">
        <f t="shared" si="16"/>
        <v>0.1076388888888889</v>
      </c>
      <c r="C323" s="7">
        <f t="shared" si="14"/>
        <v>44956.107638888891</v>
      </c>
      <c r="D323" s="6">
        <f>SUMIFS(Recovery_rate____MWh,Recovery_period_start,"&lt;="&amp;'Billing Period Ending 5 Feb 23'!C323,Recovery_period_end,"&gt;="&amp;'Billing Period Ending 5 Feb 23'!C323,Region,'Billing Period Ending 5 Feb 23'!$D$2)</f>
        <v>0.8</v>
      </c>
      <c r="E323" s="14"/>
      <c r="F323" s="6">
        <f t="shared" si="12"/>
        <v>0</v>
      </c>
    </row>
    <row r="324" spans="1:6" x14ac:dyDescent="0.4">
      <c r="A324" s="9">
        <f t="shared" si="15"/>
        <v>44956</v>
      </c>
      <c r="B324" s="11">
        <f t="shared" si="16"/>
        <v>0.1111111111111111</v>
      </c>
      <c r="C324" s="7">
        <f t="shared" si="14"/>
        <v>44956.111111111109</v>
      </c>
      <c r="D324" s="6">
        <f>SUMIFS(Recovery_rate____MWh,Recovery_period_start,"&lt;="&amp;'Billing Period Ending 5 Feb 23'!C324,Recovery_period_end,"&gt;="&amp;'Billing Period Ending 5 Feb 23'!C324,Region,'Billing Period Ending 5 Feb 23'!$D$2)</f>
        <v>0.8</v>
      </c>
      <c r="E324" s="14"/>
      <c r="F324" s="6">
        <f t="shared" ref="F324:F387" si="17">E324*D324</f>
        <v>0</v>
      </c>
    </row>
    <row r="325" spans="1:6" x14ac:dyDescent="0.4">
      <c r="A325" s="9">
        <f t="shared" si="15"/>
        <v>44956</v>
      </c>
      <c r="B325" s="11">
        <f t="shared" si="16"/>
        <v>0.11458333333333333</v>
      </c>
      <c r="C325" s="7">
        <f t="shared" ref="C325:C388" si="18">A325+B325</f>
        <v>44956.114583333336</v>
      </c>
      <c r="D325" s="6">
        <f>SUMIFS(Recovery_rate____MWh,Recovery_period_start,"&lt;="&amp;'Billing Period Ending 5 Feb 23'!C325,Recovery_period_end,"&gt;="&amp;'Billing Period Ending 5 Feb 23'!C325,Region,'Billing Period Ending 5 Feb 23'!$D$2)</f>
        <v>0.8</v>
      </c>
      <c r="E325" s="14"/>
      <c r="F325" s="6">
        <f t="shared" si="17"/>
        <v>0</v>
      </c>
    </row>
    <row r="326" spans="1:6" x14ac:dyDescent="0.4">
      <c r="A326" s="9">
        <f t="shared" si="15"/>
        <v>44956</v>
      </c>
      <c r="B326" s="11">
        <f t="shared" si="16"/>
        <v>0.11805555555555557</v>
      </c>
      <c r="C326" s="7">
        <f t="shared" si="18"/>
        <v>44956.118055555555</v>
      </c>
      <c r="D326" s="6">
        <f>SUMIFS(Recovery_rate____MWh,Recovery_period_start,"&lt;="&amp;'Billing Period Ending 5 Feb 23'!C326,Recovery_period_end,"&gt;="&amp;'Billing Period Ending 5 Feb 23'!C326,Region,'Billing Period Ending 5 Feb 23'!$D$2)</f>
        <v>0.8</v>
      </c>
      <c r="E326" s="14"/>
      <c r="F326" s="6">
        <f t="shared" si="17"/>
        <v>0</v>
      </c>
    </row>
    <row r="327" spans="1:6" x14ac:dyDescent="0.4">
      <c r="A327" s="9">
        <f t="shared" si="15"/>
        <v>44956</v>
      </c>
      <c r="B327" s="11">
        <f t="shared" si="16"/>
        <v>0.12152777777777778</v>
      </c>
      <c r="C327" s="7">
        <f t="shared" si="18"/>
        <v>44956.121527777781</v>
      </c>
      <c r="D327" s="6">
        <f>SUMIFS(Recovery_rate____MWh,Recovery_period_start,"&lt;="&amp;'Billing Period Ending 5 Feb 23'!C327,Recovery_period_end,"&gt;="&amp;'Billing Period Ending 5 Feb 23'!C327,Region,'Billing Period Ending 5 Feb 23'!$D$2)</f>
        <v>0.8</v>
      </c>
      <c r="E327" s="14"/>
      <c r="F327" s="6">
        <f t="shared" si="17"/>
        <v>0</v>
      </c>
    </row>
    <row r="328" spans="1:6" x14ac:dyDescent="0.4">
      <c r="A328" s="9">
        <f t="shared" si="15"/>
        <v>44956</v>
      </c>
      <c r="B328" s="11">
        <f t="shared" si="16"/>
        <v>0.125</v>
      </c>
      <c r="C328" s="7">
        <f t="shared" si="18"/>
        <v>44956.125</v>
      </c>
      <c r="D328" s="6">
        <f>SUMIFS(Recovery_rate____MWh,Recovery_period_start,"&lt;="&amp;'Billing Period Ending 5 Feb 23'!C328,Recovery_period_end,"&gt;="&amp;'Billing Period Ending 5 Feb 23'!C328,Region,'Billing Period Ending 5 Feb 23'!$D$2)</f>
        <v>0.8</v>
      </c>
      <c r="E328" s="14"/>
      <c r="F328" s="6">
        <f t="shared" si="17"/>
        <v>0</v>
      </c>
    </row>
    <row r="329" spans="1:6" x14ac:dyDescent="0.4">
      <c r="A329" s="9">
        <f t="shared" si="15"/>
        <v>44956</v>
      </c>
      <c r="B329" s="11">
        <f t="shared" si="16"/>
        <v>0.12847222222222224</v>
      </c>
      <c r="C329" s="7">
        <f t="shared" si="18"/>
        <v>44956.128472222219</v>
      </c>
      <c r="D329" s="6">
        <f>SUMIFS(Recovery_rate____MWh,Recovery_period_start,"&lt;="&amp;'Billing Period Ending 5 Feb 23'!C329,Recovery_period_end,"&gt;="&amp;'Billing Period Ending 5 Feb 23'!C329,Region,'Billing Period Ending 5 Feb 23'!$D$2)</f>
        <v>0.8</v>
      </c>
      <c r="E329" s="14"/>
      <c r="F329" s="6">
        <f t="shared" si="17"/>
        <v>0</v>
      </c>
    </row>
    <row r="330" spans="1:6" x14ac:dyDescent="0.4">
      <c r="A330" s="9">
        <f t="shared" si="15"/>
        <v>44956</v>
      </c>
      <c r="B330" s="11">
        <f t="shared" si="16"/>
        <v>0.13194444444444445</v>
      </c>
      <c r="C330" s="7">
        <f t="shared" si="18"/>
        <v>44956.131944444445</v>
      </c>
      <c r="D330" s="6">
        <f>SUMIFS(Recovery_rate____MWh,Recovery_period_start,"&lt;="&amp;'Billing Period Ending 5 Feb 23'!C330,Recovery_period_end,"&gt;="&amp;'Billing Period Ending 5 Feb 23'!C330,Region,'Billing Period Ending 5 Feb 23'!$D$2)</f>
        <v>0.8</v>
      </c>
      <c r="E330" s="14"/>
      <c r="F330" s="6">
        <f t="shared" si="17"/>
        <v>0</v>
      </c>
    </row>
    <row r="331" spans="1:6" x14ac:dyDescent="0.4">
      <c r="A331" s="9">
        <f t="shared" si="15"/>
        <v>44956</v>
      </c>
      <c r="B331" s="11">
        <f t="shared" si="16"/>
        <v>0.13541666666666666</v>
      </c>
      <c r="C331" s="7">
        <f t="shared" si="18"/>
        <v>44956.135416666664</v>
      </c>
      <c r="D331" s="6">
        <f>SUMIFS(Recovery_rate____MWh,Recovery_period_start,"&lt;="&amp;'Billing Period Ending 5 Feb 23'!C331,Recovery_period_end,"&gt;="&amp;'Billing Period Ending 5 Feb 23'!C331,Region,'Billing Period Ending 5 Feb 23'!$D$2)</f>
        <v>0.8</v>
      </c>
      <c r="E331" s="14"/>
      <c r="F331" s="6">
        <f t="shared" si="17"/>
        <v>0</v>
      </c>
    </row>
    <row r="332" spans="1:6" x14ac:dyDescent="0.4">
      <c r="A332" s="9">
        <f t="shared" si="15"/>
        <v>44956</v>
      </c>
      <c r="B332" s="11">
        <f t="shared" si="16"/>
        <v>0.1388888888888889</v>
      </c>
      <c r="C332" s="7">
        <f t="shared" si="18"/>
        <v>44956.138888888891</v>
      </c>
      <c r="D332" s="6">
        <f>SUMIFS(Recovery_rate____MWh,Recovery_period_start,"&lt;="&amp;'Billing Period Ending 5 Feb 23'!C332,Recovery_period_end,"&gt;="&amp;'Billing Period Ending 5 Feb 23'!C332,Region,'Billing Period Ending 5 Feb 23'!$D$2)</f>
        <v>0.8</v>
      </c>
      <c r="E332" s="14"/>
      <c r="F332" s="6">
        <f t="shared" si="17"/>
        <v>0</v>
      </c>
    </row>
    <row r="333" spans="1:6" x14ac:dyDescent="0.4">
      <c r="A333" s="9">
        <f t="shared" si="15"/>
        <v>44956</v>
      </c>
      <c r="B333" s="11">
        <f t="shared" si="16"/>
        <v>0.1423611111111111</v>
      </c>
      <c r="C333" s="7">
        <f t="shared" si="18"/>
        <v>44956.142361111109</v>
      </c>
      <c r="D333" s="6">
        <f>SUMIFS(Recovery_rate____MWh,Recovery_period_start,"&lt;="&amp;'Billing Period Ending 5 Feb 23'!C333,Recovery_period_end,"&gt;="&amp;'Billing Period Ending 5 Feb 23'!C333,Region,'Billing Period Ending 5 Feb 23'!$D$2)</f>
        <v>0.8</v>
      </c>
      <c r="E333" s="14"/>
      <c r="F333" s="6">
        <f t="shared" si="17"/>
        <v>0</v>
      </c>
    </row>
    <row r="334" spans="1:6" x14ac:dyDescent="0.4">
      <c r="A334" s="9">
        <f t="shared" si="15"/>
        <v>44956</v>
      </c>
      <c r="B334" s="11">
        <f t="shared" si="16"/>
        <v>0.14583333333333334</v>
      </c>
      <c r="C334" s="7">
        <f t="shared" si="18"/>
        <v>44956.145833333336</v>
      </c>
      <c r="D334" s="6">
        <f>SUMIFS(Recovery_rate____MWh,Recovery_period_start,"&lt;="&amp;'Billing Period Ending 5 Feb 23'!C334,Recovery_period_end,"&gt;="&amp;'Billing Period Ending 5 Feb 23'!C334,Region,'Billing Period Ending 5 Feb 23'!$D$2)</f>
        <v>0.8</v>
      </c>
      <c r="E334" s="14"/>
      <c r="F334" s="6">
        <f t="shared" si="17"/>
        <v>0</v>
      </c>
    </row>
    <row r="335" spans="1:6" x14ac:dyDescent="0.4">
      <c r="A335" s="9">
        <f t="shared" si="15"/>
        <v>44956</v>
      </c>
      <c r="B335" s="11">
        <f t="shared" si="16"/>
        <v>0.14930555555555555</v>
      </c>
      <c r="C335" s="7">
        <f t="shared" si="18"/>
        <v>44956.149305555555</v>
      </c>
      <c r="D335" s="6">
        <f>SUMIFS(Recovery_rate____MWh,Recovery_period_start,"&lt;="&amp;'Billing Period Ending 5 Feb 23'!C335,Recovery_period_end,"&gt;="&amp;'Billing Period Ending 5 Feb 23'!C335,Region,'Billing Period Ending 5 Feb 23'!$D$2)</f>
        <v>0.8</v>
      </c>
      <c r="E335" s="14"/>
      <c r="F335" s="6">
        <f t="shared" si="17"/>
        <v>0</v>
      </c>
    </row>
    <row r="336" spans="1:6" x14ac:dyDescent="0.4">
      <c r="A336" s="9">
        <f t="shared" si="15"/>
        <v>44956</v>
      </c>
      <c r="B336" s="11">
        <f t="shared" si="16"/>
        <v>0.15277777777777776</v>
      </c>
      <c r="C336" s="7">
        <f t="shared" si="18"/>
        <v>44956.152777777781</v>
      </c>
      <c r="D336" s="6">
        <f>SUMIFS(Recovery_rate____MWh,Recovery_period_start,"&lt;="&amp;'Billing Period Ending 5 Feb 23'!C336,Recovery_period_end,"&gt;="&amp;'Billing Period Ending 5 Feb 23'!C336,Region,'Billing Period Ending 5 Feb 23'!$D$2)</f>
        <v>0.8</v>
      </c>
      <c r="E336" s="14"/>
      <c r="F336" s="6">
        <f t="shared" si="17"/>
        <v>0</v>
      </c>
    </row>
    <row r="337" spans="1:6" x14ac:dyDescent="0.4">
      <c r="A337" s="9">
        <f t="shared" si="15"/>
        <v>44956</v>
      </c>
      <c r="B337" s="11">
        <f t="shared" si="16"/>
        <v>0.15625</v>
      </c>
      <c r="C337" s="7">
        <f t="shared" si="18"/>
        <v>44956.15625</v>
      </c>
      <c r="D337" s="6">
        <f>SUMIFS(Recovery_rate____MWh,Recovery_period_start,"&lt;="&amp;'Billing Period Ending 5 Feb 23'!C337,Recovery_period_end,"&gt;="&amp;'Billing Period Ending 5 Feb 23'!C337,Region,'Billing Period Ending 5 Feb 23'!$D$2)</f>
        <v>0.8</v>
      </c>
      <c r="E337" s="14"/>
      <c r="F337" s="6">
        <f t="shared" si="17"/>
        <v>0</v>
      </c>
    </row>
    <row r="338" spans="1:6" x14ac:dyDescent="0.4">
      <c r="A338" s="9">
        <f t="shared" si="15"/>
        <v>44956</v>
      </c>
      <c r="B338" s="11">
        <f t="shared" si="16"/>
        <v>0.15972222222222224</v>
      </c>
      <c r="C338" s="7">
        <f t="shared" si="18"/>
        <v>44956.159722222219</v>
      </c>
      <c r="D338" s="6">
        <f>SUMIFS(Recovery_rate____MWh,Recovery_period_start,"&lt;="&amp;'Billing Period Ending 5 Feb 23'!C338,Recovery_period_end,"&gt;="&amp;'Billing Period Ending 5 Feb 23'!C338,Region,'Billing Period Ending 5 Feb 23'!$D$2)</f>
        <v>0.8</v>
      </c>
      <c r="E338" s="14"/>
      <c r="F338" s="6">
        <f t="shared" si="17"/>
        <v>0</v>
      </c>
    </row>
    <row r="339" spans="1:6" x14ac:dyDescent="0.4">
      <c r="A339" s="9">
        <f t="shared" si="15"/>
        <v>44956</v>
      </c>
      <c r="B339" s="11">
        <f t="shared" si="16"/>
        <v>0.16319444444444445</v>
      </c>
      <c r="C339" s="7">
        <f t="shared" si="18"/>
        <v>44956.163194444445</v>
      </c>
      <c r="D339" s="6">
        <f>SUMIFS(Recovery_rate____MWh,Recovery_period_start,"&lt;="&amp;'Billing Period Ending 5 Feb 23'!C339,Recovery_period_end,"&gt;="&amp;'Billing Period Ending 5 Feb 23'!C339,Region,'Billing Period Ending 5 Feb 23'!$D$2)</f>
        <v>0.8</v>
      </c>
      <c r="E339" s="14"/>
      <c r="F339" s="6">
        <f t="shared" si="17"/>
        <v>0</v>
      </c>
    </row>
    <row r="340" spans="1:6" x14ac:dyDescent="0.4">
      <c r="A340" s="9">
        <f t="shared" si="15"/>
        <v>44956</v>
      </c>
      <c r="B340" s="11">
        <f t="shared" si="16"/>
        <v>0.16666666666666666</v>
      </c>
      <c r="C340" s="7">
        <f t="shared" si="18"/>
        <v>44956.166666666664</v>
      </c>
      <c r="D340" s="6">
        <f>SUMIFS(Recovery_rate____MWh,Recovery_period_start,"&lt;="&amp;'Billing Period Ending 5 Feb 23'!C340,Recovery_period_end,"&gt;="&amp;'Billing Period Ending 5 Feb 23'!C340,Region,'Billing Period Ending 5 Feb 23'!$D$2)</f>
        <v>0.8</v>
      </c>
      <c r="E340" s="14"/>
      <c r="F340" s="6">
        <f t="shared" si="17"/>
        <v>0</v>
      </c>
    </row>
    <row r="341" spans="1:6" x14ac:dyDescent="0.4">
      <c r="A341" s="9">
        <f t="shared" si="15"/>
        <v>44956</v>
      </c>
      <c r="B341" s="11">
        <f t="shared" si="16"/>
        <v>0.17013888888888887</v>
      </c>
      <c r="C341" s="7">
        <f t="shared" si="18"/>
        <v>44956.170138888891</v>
      </c>
      <c r="D341" s="6">
        <f>SUMIFS(Recovery_rate____MWh,Recovery_period_start,"&lt;="&amp;'Billing Period Ending 5 Feb 23'!C341,Recovery_period_end,"&gt;="&amp;'Billing Period Ending 5 Feb 23'!C341,Region,'Billing Period Ending 5 Feb 23'!$D$2)</f>
        <v>0.8</v>
      </c>
      <c r="E341" s="14"/>
      <c r="F341" s="6">
        <f t="shared" si="17"/>
        <v>0</v>
      </c>
    </row>
    <row r="342" spans="1:6" x14ac:dyDescent="0.4">
      <c r="A342" s="9">
        <f t="shared" si="15"/>
        <v>44956</v>
      </c>
      <c r="B342" s="11">
        <f t="shared" si="16"/>
        <v>0.17361111111111113</v>
      </c>
      <c r="C342" s="7">
        <f t="shared" si="18"/>
        <v>44956.173611111109</v>
      </c>
      <c r="D342" s="6">
        <f>SUMIFS(Recovery_rate____MWh,Recovery_period_start,"&lt;="&amp;'Billing Period Ending 5 Feb 23'!C342,Recovery_period_end,"&gt;="&amp;'Billing Period Ending 5 Feb 23'!C342,Region,'Billing Period Ending 5 Feb 23'!$D$2)</f>
        <v>0.8</v>
      </c>
      <c r="E342" s="14"/>
      <c r="F342" s="6">
        <f t="shared" si="17"/>
        <v>0</v>
      </c>
    </row>
    <row r="343" spans="1:6" x14ac:dyDescent="0.4">
      <c r="A343" s="9">
        <f t="shared" si="15"/>
        <v>44956</v>
      </c>
      <c r="B343" s="11">
        <f t="shared" si="16"/>
        <v>0.17708333333333334</v>
      </c>
      <c r="C343" s="7">
        <f t="shared" si="18"/>
        <v>44956.177083333336</v>
      </c>
      <c r="D343" s="6">
        <f>SUMIFS(Recovery_rate____MWh,Recovery_period_start,"&lt;="&amp;'Billing Period Ending 5 Feb 23'!C343,Recovery_period_end,"&gt;="&amp;'Billing Period Ending 5 Feb 23'!C343,Region,'Billing Period Ending 5 Feb 23'!$D$2)</f>
        <v>0.8</v>
      </c>
      <c r="E343" s="14"/>
      <c r="F343" s="6">
        <f t="shared" si="17"/>
        <v>0</v>
      </c>
    </row>
    <row r="344" spans="1:6" x14ac:dyDescent="0.4">
      <c r="A344" s="9">
        <f t="shared" si="15"/>
        <v>44956</v>
      </c>
      <c r="B344" s="11">
        <f t="shared" si="16"/>
        <v>0.18055555555555555</v>
      </c>
      <c r="C344" s="7">
        <f t="shared" si="18"/>
        <v>44956.180555555555</v>
      </c>
      <c r="D344" s="6">
        <f>SUMIFS(Recovery_rate____MWh,Recovery_period_start,"&lt;="&amp;'Billing Period Ending 5 Feb 23'!C344,Recovery_period_end,"&gt;="&amp;'Billing Period Ending 5 Feb 23'!C344,Region,'Billing Period Ending 5 Feb 23'!$D$2)</f>
        <v>0.8</v>
      </c>
      <c r="E344" s="14"/>
      <c r="F344" s="6">
        <f t="shared" si="17"/>
        <v>0</v>
      </c>
    </row>
    <row r="345" spans="1:6" x14ac:dyDescent="0.4">
      <c r="A345" s="9">
        <f t="shared" si="15"/>
        <v>44956</v>
      </c>
      <c r="B345" s="11">
        <f t="shared" si="16"/>
        <v>0.18402777777777779</v>
      </c>
      <c r="C345" s="7">
        <f t="shared" si="18"/>
        <v>44956.184027777781</v>
      </c>
      <c r="D345" s="6">
        <f>SUMIFS(Recovery_rate____MWh,Recovery_period_start,"&lt;="&amp;'Billing Period Ending 5 Feb 23'!C345,Recovery_period_end,"&gt;="&amp;'Billing Period Ending 5 Feb 23'!C345,Region,'Billing Period Ending 5 Feb 23'!$D$2)</f>
        <v>0.8</v>
      </c>
      <c r="E345" s="14"/>
      <c r="F345" s="6">
        <f t="shared" si="17"/>
        <v>0</v>
      </c>
    </row>
    <row r="346" spans="1:6" x14ac:dyDescent="0.4">
      <c r="A346" s="9">
        <f t="shared" si="15"/>
        <v>44956</v>
      </c>
      <c r="B346" s="11">
        <f t="shared" si="16"/>
        <v>0.1875</v>
      </c>
      <c r="C346" s="7">
        <f t="shared" si="18"/>
        <v>44956.1875</v>
      </c>
      <c r="D346" s="6">
        <f>SUMIFS(Recovery_rate____MWh,Recovery_period_start,"&lt;="&amp;'Billing Period Ending 5 Feb 23'!C346,Recovery_period_end,"&gt;="&amp;'Billing Period Ending 5 Feb 23'!C346,Region,'Billing Period Ending 5 Feb 23'!$D$2)</f>
        <v>0.8</v>
      </c>
      <c r="E346" s="14"/>
      <c r="F346" s="6">
        <f t="shared" si="17"/>
        <v>0</v>
      </c>
    </row>
    <row r="347" spans="1:6" x14ac:dyDescent="0.4">
      <c r="A347" s="9">
        <f t="shared" si="15"/>
        <v>44956</v>
      </c>
      <c r="B347" s="11">
        <f t="shared" si="16"/>
        <v>0.19097222222222221</v>
      </c>
      <c r="C347" s="7">
        <f t="shared" si="18"/>
        <v>44956.190972222219</v>
      </c>
      <c r="D347" s="6">
        <f>SUMIFS(Recovery_rate____MWh,Recovery_period_start,"&lt;="&amp;'Billing Period Ending 5 Feb 23'!C347,Recovery_period_end,"&gt;="&amp;'Billing Period Ending 5 Feb 23'!C347,Region,'Billing Period Ending 5 Feb 23'!$D$2)</f>
        <v>0.8</v>
      </c>
      <c r="E347" s="14"/>
      <c r="F347" s="6">
        <f t="shared" si="17"/>
        <v>0</v>
      </c>
    </row>
    <row r="348" spans="1:6" x14ac:dyDescent="0.4">
      <c r="A348" s="9">
        <f t="shared" si="15"/>
        <v>44956</v>
      </c>
      <c r="B348" s="11">
        <f t="shared" si="16"/>
        <v>0.19444444444444445</v>
      </c>
      <c r="C348" s="7">
        <f t="shared" si="18"/>
        <v>44956.194444444445</v>
      </c>
      <c r="D348" s="6">
        <f>SUMIFS(Recovery_rate____MWh,Recovery_period_start,"&lt;="&amp;'Billing Period Ending 5 Feb 23'!C348,Recovery_period_end,"&gt;="&amp;'Billing Period Ending 5 Feb 23'!C348,Region,'Billing Period Ending 5 Feb 23'!$D$2)</f>
        <v>0.8</v>
      </c>
      <c r="E348" s="14"/>
      <c r="F348" s="6">
        <f t="shared" si="17"/>
        <v>0</v>
      </c>
    </row>
    <row r="349" spans="1:6" x14ac:dyDescent="0.4">
      <c r="A349" s="9">
        <f t="shared" si="15"/>
        <v>44956</v>
      </c>
      <c r="B349" s="11">
        <f t="shared" si="16"/>
        <v>0.19791666666666666</v>
      </c>
      <c r="C349" s="7">
        <f t="shared" si="18"/>
        <v>44956.197916666664</v>
      </c>
      <c r="D349" s="6">
        <f>SUMIFS(Recovery_rate____MWh,Recovery_period_start,"&lt;="&amp;'Billing Period Ending 5 Feb 23'!C349,Recovery_period_end,"&gt;="&amp;'Billing Period Ending 5 Feb 23'!C349,Region,'Billing Period Ending 5 Feb 23'!$D$2)</f>
        <v>0.8</v>
      </c>
      <c r="E349" s="14"/>
      <c r="F349" s="6">
        <f t="shared" si="17"/>
        <v>0</v>
      </c>
    </row>
    <row r="350" spans="1:6" x14ac:dyDescent="0.4">
      <c r="A350" s="9">
        <f t="shared" si="15"/>
        <v>44956</v>
      </c>
      <c r="B350" s="11">
        <f t="shared" si="16"/>
        <v>0.20138888888888887</v>
      </c>
      <c r="C350" s="7">
        <f t="shared" si="18"/>
        <v>44956.201388888891</v>
      </c>
      <c r="D350" s="6">
        <f>SUMIFS(Recovery_rate____MWh,Recovery_period_start,"&lt;="&amp;'Billing Period Ending 5 Feb 23'!C350,Recovery_period_end,"&gt;="&amp;'Billing Period Ending 5 Feb 23'!C350,Region,'Billing Period Ending 5 Feb 23'!$D$2)</f>
        <v>0.8</v>
      </c>
      <c r="E350" s="14"/>
      <c r="F350" s="6">
        <f t="shared" si="17"/>
        <v>0</v>
      </c>
    </row>
    <row r="351" spans="1:6" x14ac:dyDescent="0.4">
      <c r="A351" s="9">
        <f t="shared" si="15"/>
        <v>44956</v>
      </c>
      <c r="B351" s="11">
        <f t="shared" si="16"/>
        <v>0.20486111111111113</v>
      </c>
      <c r="C351" s="7">
        <f t="shared" si="18"/>
        <v>44956.204861111109</v>
      </c>
      <c r="D351" s="6">
        <f>SUMIFS(Recovery_rate____MWh,Recovery_period_start,"&lt;="&amp;'Billing Period Ending 5 Feb 23'!C351,Recovery_period_end,"&gt;="&amp;'Billing Period Ending 5 Feb 23'!C351,Region,'Billing Period Ending 5 Feb 23'!$D$2)</f>
        <v>0.8</v>
      </c>
      <c r="E351" s="14"/>
      <c r="F351" s="6">
        <f t="shared" si="17"/>
        <v>0</v>
      </c>
    </row>
    <row r="352" spans="1:6" x14ac:dyDescent="0.4">
      <c r="A352" s="9">
        <f t="shared" si="15"/>
        <v>44956</v>
      </c>
      <c r="B352" s="11">
        <f t="shared" si="16"/>
        <v>0.20833333333333334</v>
      </c>
      <c r="C352" s="7">
        <f t="shared" si="18"/>
        <v>44956.208333333336</v>
      </c>
      <c r="D352" s="6">
        <f>SUMIFS(Recovery_rate____MWh,Recovery_period_start,"&lt;="&amp;'Billing Period Ending 5 Feb 23'!C352,Recovery_period_end,"&gt;="&amp;'Billing Period Ending 5 Feb 23'!C352,Region,'Billing Period Ending 5 Feb 23'!$D$2)</f>
        <v>0.8</v>
      </c>
      <c r="E352" s="14"/>
      <c r="F352" s="6">
        <f t="shared" si="17"/>
        <v>0</v>
      </c>
    </row>
    <row r="353" spans="1:6" x14ac:dyDescent="0.4">
      <c r="A353" s="9">
        <f t="shared" si="15"/>
        <v>44956</v>
      </c>
      <c r="B353" s="11">
        <f t="shared" si="16"/>
        <v>0.21180555555555555</v>
      </c>
      <c r="C353" s="7">
        <f t="shared" si="18"/>
        <v>44956.211805555555</v>
      </c>
      <c r="D353" s="6">
        <f>SUMIFS(Recovery_rate____MWh,Recovery_period_start,"&lt;="&amp;'Billing Period Ending 5 Feb 23'!C353,Recovery_period_end,"&gt;="&amp;'Billing Period Ending 5 Feb 23'!C353,Region,'Billing Period Ending 5 Feb 23'!$D$2)</f>
        <v>0.8</v>
      </c>
      <c r="E353" s="14"/>
      <c r="F353" s="6">
        <f t="shared" si="17"/>
        <v>0</v>
      </c>
    </row>
    <row r="354" spans="1:6" x14ac:dyDescent="0.4">
      <c r="A354" s="9">
        <f t="shared" si="15"/>
        <v>44956</v>
      </c>
      <c r="B354" s="11">
        <f t="shared" si="16"/>
        <v>0.21527777777777779</v>
      </c>
      <c r="C354" s="7">
        <f t="shared" si="18"/>
        <v>44956.215277777781</v>
      </c>
      <c r="D354" s="6">
        <f>SUMIFS(Recovery_rate____MWh,Recovery_period_start,"&lt;="&amp;'Billing Period Ending 5 Feb 23'!C354,Recovery_period_end,"&gt;="&amp;'Billing Period Ending 5 Feb 23'!C354,Region,'Billing Period Ending 5 Feb 23'!$D$2)</f>
        <v>0.8</v>
      </c>
      <c r="E354" s="14"/>
      <c r="F354" s="6">
        <f t="shared" si="17"/>
        <v>0</v>
      </c>
    </row>
    <row r="355" spans="1:6" x14ac:dyDescent="0.4">
      <c r="A355" s="9">
        <f t="shared" si="15"/>
        <v>44956</v>
      </c>
      <c r="B355" s="11">
        <f t="shared" si="16"/>
        <v>0.21875</v>
      </c>
      <c r="C355" s="7">
        <f t="shared" si="18"/>
        <v>44956.21875</v>
      </c>
      <c r="D355" s="6">
        <f>SUMIFS(Recovery_rate____MWh,Recovery_period_start,"&lt;="&amp;'Billing Period Ending 5 Feb 23'!C355,Recovery_period_end,"&gt;="&amp;'Billing Period Ending 5 Feb 23'!C355,Region,'Billing Period Ending 5 Feb 23'!$D$2)</f>
        <v>0.8</v>
      </c>
      <c r="E355" s="14"/>
      <c r="F355" s="6">
        <f t="shared" si="17"/>
        <v>0</v>
      </c>
    </row>
    <row r="356" spans="1:6" x14ac:dyDescent="0.4">
      <c r="A356" s="9">
        <f t="shared" si="15"/>
        <v>44956</v>
      </c>
      <c r="B356" s="11">
        <f t="shared" si="16"/>
        <v>0.22222222222222221</v>
      </c>
      <c r="C356" s="7">
        <f t="shared" si="18"/>
        <v>44956.222222222219</v>
      </c>
      <c r="D356" s="6">
        <f>SUMIFS(Recovery_rate____MWh,Recovery_period_start,"&lt;="&amp;'Billing Period Ending 5 Feb 23'!C356,Recovery_period_end,"&gt;="&amp;'Billing Period Ending 5 Feb 23'!C356,Region,'Billing Period Ending 5 Feb 23'!$D$2)</f>
        <v>0.8</v>
      </c>
      <c r="E356" s="14"/>
      <c r="F356" s="6">
        <f t="shared" si="17"/>
        <v>0</v>
      </c>
    </row>
    <row r="357" spans="1:6" x14ac:dyDescent="0.4">
      <c r="A357" s="9">
        <f t="shared" ref="A357:A420" si="19">A69+1</f>
        <v>44956</v>
      </c>
      <c r="B357" s="11">
        <f t="shared" ref="B357:B420" si="20">B69</f>
        <v>0.22569444444444445</v>
      </c>
      <c r="C357" s="7">
        <f t="shared" si="18"/>
        <v>44956.225694444445</v>
      </c>
      <c r="D357" s="6">
        <f>SUMIFS(Recovery_rate____MWh,Recovery_period_start,"&lt;="&amp;'Billing Period Ending 5 Feb 23'!C357,Recovery_period_end,"&gt;="&amp;'Billing Period Ending 5 Feb 23'!C357,Region,'Billing Period Ending 5 Feb 23'!$D$2)</f>
        <v>0.8</v>
      </c>
      <c r="E357" s="14"/>
      <c r="F357" s="6">
        <f t="shared" si="17"/>
        <v>0</v>
      </c>
    </row>
    <row r="358" spans="1:6" x14ac:dyDescent="0.4">
      <c r="A358" s="9">
        <f t="shared" si="19"/>
        <v>44956</v>
      </c>
      <c r="B358" s="11">
        <f t="shared" si="20"/>
        <v>0.22916666666666666</v>
      </c>
      <c r="C358" s="7">
        <f t="shared" si="18"/>
        <v>44956.229166666664</v>
      </c>
      <c r="D358" s="6">
        <f>SUMIFS(Recovery_rate____MWh,Recovery_period_start,"&lt;="&amp;'Billing Period Ending 5 Feb 23'!C358,Recovery_period_end,"&gt;="&amp;'Billing Period Ending 5 Feb 23'!C358,Region,'Billing Period Ending 5 Feb 23'!$D$2)</f>
        <v>0.8</v>
      </c>
      <c r="E358" s="14"/>
      <c r="F358" s="6">
        <f t="shared" si="17"/>
        <v>0</v>
      </c>
    </row>
    <row r="359" spans="1:6" x14ac:dyDescent="0.4">
      <c r="A359" s="9">
        <f t="shared" si="19"/>
        <v>44956</v>
      </c>
      <c r="B359" s="11">
        <f t="shared" si="20"/>
        <v>0.23263888888888887</v>
      </c>
      <c r="C359" s="7">
        <f t="shared" si="18"/>
        <v>44956.232638888891</v>
      </c>
      <c r="D359" s="6">
        <f>SUMIFS(Recovery_rate____MWh,Recovery_period_start,"&lt;="&amp;'Billing Period Ending 5 Feb 23'!C359,Recovery_period_end,"&gt;="&amp;'Billing Period Ending 5 Feb 23'!C359,Region,'Billing Period Ending 5 Feb 23'!$D$2)</f>
        <v>0.8</v>
      </c>
      <c r="E359" s="14"/>
      <c r="F359" s="6">
        <f t="shared" si="17"/>
        <v>0</v>
      </c>
    </row>
    <row r="360" spans="1:6" x14ac:dyDescent="0.4">
      <c r="A360" s="9">
        <f t="shared" si="19"/>
        <v>44956</v>
      </c>
      <c r="B360" s="11">
        <f t="shared" si="20"/>
        <v>0.23611111111111113</v>
      </c>
      <c r="C360" s="7">
        <f t="shared" si="18"/>
        <v>44956.236111111109</v>
      </c>
      <c r="D360" s="6">
        <f>SUMIFS(Recovery_rate____MWh,Recovery_period_start,"&lt;="&amp;'Billing Period Ending 5 Feb 23'!C360,Recovery_period_end,"&gt;="&amp;'Billing Period Ending 5 Feb 23'!C360,Region,'Billing Period Ending 5 Feb 23'!$D$2)</f>
        <v>0.8</v>
      </c>
      <c r="E360" s="14"/>
      <c r="F360" s="6">
        <f t="shared" si="17"/>
        <v>0</v>
      </c>
    </row>
    <row r="361" spans="1:6" x14ac:dyDescent="0.4">
      <c r="A361" s="9">
        <f t="shared" si="19"/>
        <v>44956</v>
      </c>
      <c r="B361" s="11">
        <f t="shared" si="20"/>
        <v>0.23958333333333334</v>
      </c>
      <c r="C361" s="7">
        <f t="shared" si="18"/>
        <v>44956.239583333336</v>
      </c>
      <c r="D361" s="6">
        <f>SUMIFS(Recovery_rate____MWh,Recovery_period_start,"&lt;="&amp;'Billing Period Ending 5 Feb 23'!C361,Recovery_period_end,"&gt;="&amp;'Billing Period Ending 5 Feb 23'!C361,Region,'Billing Period Ending 5 Feb 23'!$D$2)</f>
        <v>0.8</v>
      </c>
      <c r="E361" s="14"/>
      <c r="F361" s="6">
        <f t="shared" si="17"/>
        <v>0</v>
      </c>
    </row>
    <row r="362" spans="1:6" x14ac:dyDescent="0.4">
      <c r="A362" s="9">
        <f t="shared" si="19"/>
        <v>44956</v>
      </c>
      <c r="B362" s="11">
        <f t="shared" si="20"/>
        <v>0.24305555555555555</v>
      </c>
      <c r="C362" s="7">
        <f t="shared" si="18"/>
        <v>44956.243055555555</v>
      </c>
      <c r="D362" s="6">
        <f>SUMIFS(Recovery_rate____MWh,Recovery_period_start,"&lt;="&amp;'Billing Period Ending 5 Feb 23'!C362,Recovery_period_end,"&gt;="&amp;'Billing Period Ending 5 Feb 23'!C362,Region,'Billing Period Ending 5 Feb 23'!$D$2)</f>
        <v>0.8</v>
      </c>
      <c r="E362" s="14"/>
      <c r="F362" s="6">
        <f t="shared" si="17"/>
        <v>0</v>
      </c>
    </row>
    <row r="363" spans="1:6" x14ac:dyDescent="0.4">
      <c r="A363" s="9">
        <f t="shared" si="19"/>
        <v>44956</v>
      </c>
      <c r="B363" s="11">
        <f t="shared" si="20"/>
        <v>0.24652777777777779</v>
      </c>
      <c r="C363" s="7">
        <f t="shared" si="18"/>
        <v>44956.246527777781</v>
      </c>
      <c r="D363" s="6">
        <f>SUMIFS(Recovery_rate____MWh,Recovery_period_start,"&lt;="&amp;'Billing Period Ending 5 Feb 23'!C363,Recovery_period_end,"&gt;="&amp;'Billing Period Ending 5 Feb 23'!C363,Region,'Billing Period Ending 5 Feb 23'!$D$2)</f>
        <v>0.8</v>
      </c>
      <c r="E363" s="14"/>
      <c r="F363" s="6">
        <f t="shared" si="17"/>
        <v>0</v>
      </c>
    </row>
    <row r="364" spans="1:6" x14ac:dyDescent="0.4">
      <c r="A364" s="9">
        <f t="shared" si="19"/>
        <v>44956</v>
      </c>
      <c r="B364" s="11">
        <f t="shared" si="20"/>
        <v>0.25</v>
      </c>
      <c r="C364" s="7">
        <f t="shared" si="18"/>
        <v>44956.25</v>
      </c>
      <c r="D364" s="6">
        <f>SUMIFS(Recovery_rate____MWh,Recovery_period_start,"&lt;="&amp;'Billing Period Ending 5 Feb 23'!C364,Recovery_period_end,"&gt;="&amp;'Billing Period Ending 5 Feb 23'!C364,Region,'Billing Period Ending 5 Feb 23'!$D$2)</f>
        <v>0.8</v>
      </c>
      <c r="E364" s="14"/>
      <c r="F364" s="6">
        <f t="shared" si="17"/>
        <v>0</v>
      </c>
    </row>
    <row r="365" spans="1:6" x14ac:dyDescent="0.4">
      <c r="A365" s="9">
        <f t="shared" si="19"/>
        <v>44956</v>
      </c>
      <c r="B365" s="11">
        <f t="shared" si="20"/>
        <v>0.25347222222222221</v>
      </c>
      <c r="C365" s="7">
        <f t="shared" si="18"/>
        <v>44956.253472222219</v>
      </c>
      <c r="D365" s="6">
        <f>SUMIFS(Recovery_rate____MWh,Recovery_period_start,"&lt;="&amp;'Billing Period Ending 5 Feb 23'!C365,Recovery_period_end,"&gt;="&amp;'Billing Period Ending 5 Feb 23'!C365,Region,'Billing Period Ending 5 Feb 23'!$D$2)</f>
        <v>0.8</v>
      </c>
      <c r="E365" s="14"/>
      <c r="F365" s="6">
        <f t="shared" si="17"/>
        <v>0</v>
      </c>
    </row>
    <row r="366" spans="1:6" x14ac:dyDescent="0.4">
      <c r="A366" s="9">
        <f t="shared" si="19"/>
        <v>44956</v>
      </c>
      <c r="B366" s="11">
        <f t="shared" si="20"/>
        <v>0.25694444444444448</v>
      </c>
      <c r="C366" s="7">
        <f t="shared" si="18"/>
        <v>44956.256944444445</v>
      </c>
      <c r="D366" s="6">
        <f>SUMIFS(Recovery_rate____MWh,Recovery_period_start,"&lt;="&amp;'Billing Period Ending 5 Feb 23'!C366,Recovery_period_end,"&gt;="&amp;'Billing Period Ending 5 Feb 23'!C366,Region,'Billing Period Ending 5 Feb 23'!$D$2)</f>
        <v>0.8</v>
      </c>
      <c r="E366" s="14"/>
      <c r="F366" s="6">
        <f t="shared" si="17"/>
        <v>0</v>
      </c>
    </row>
    <row r="367" spans="1:6" x14ac:dyDescent="0.4">
      <c r="A367" s="9">
        <f t="shared" si="19"/>
        <v>44956</v>
      </c>
      <c r="B367" s="11">
        <f t="shared" si="20"/>
        <v>0.26041666666666669</v>
      </c>
      <c r="C367" s="7">
        <f t="shared" si="18"/>
        <v>44956.260416666664</v>
      </c>
      <c r="D367" s="6">
        <f>SUMIFS(Recovery_rate____MWh,Recovery_period_start,"&lt;="&amp;'Billing Period Ending 5 Feb 23'!C367,Recovery_period_end,"&gt;="&amp;'Billing Period Ending 5 Feb 23'!C367,Region,'Billing Period Ending 5 Feb 23'!$D$2)</f>
        <v>0.8</v>
      </c>
      <c r="E367" s="14"/>
      <c r="F367" s="6">
        <f t="shared" si="17"/>
        <v>0</v>
      </c>
    </row>
    <row r="368" spans="1:6" x14ac:dyDescent="0.4">
      <c r="A368" s="9">
        <f t="shared" si="19"/>
        <v>44956</v>
      </c>
      <c r="B368" s="11">
        <f t="shared" si="20"/>
        <v>0.2638888888888889</v>
      </c>
      <c r="C368" s="7">
        <f t="shared" si="18"/>
        <v>44956.263888888891</v>
      </c>
      <c r="D368" s="6">
        <f>SUMIFS(Recovery_rate____MWh,Recovery_period_start,"&lt;="&amp;'Billing Period Ending 5 Feb 23'!C368,Recovery_period_end,"&gt;="&amp;'Billing Period Ending 5 Feb 23'!C368,Region,'Billing Period Ending 5 Feb 23'!$D$2)</f>
        <v>0.8</v>
      </c>
      <c r="E368" s="14"/>
      <c r="F368" s="6">
        <f t="shared" si="17"/>
        <v>0</v>
      </c>
    </row>
    <row r="369" spans="1:6" x14ac:dyDescent="0.4">
      <c r="A369" s="9">
        <f t="shared" si="19"/>
        <v>44956</v>
      </c>
      <c r="B369" s="11">
        <f t="shared" si="20"/>
        <v>0.2673611111111111</v>
      </c>
      <c r="C369" s="7">
        <f t="shared" si="18"/>
        <v>44956.267361111109</v>
      </c>
      <c r="D369" s="6">
        <f>SUMIFS(Recovery_rate____MWh,Recovery_period_start,"&lt;="&amp;'Billing Period Ending 5 Feb 23'!C369,Recovery_period_end,"&gt;="&amp;'Billing Period Ending 5 Feb 23'!C369,Region,'Billing Period Ending 5 Feb 23'!$D$2)</f>
        <v>0.8</v>
      </c>
      <c r="E369" s="14"/>
      <c r="F369" s="6">
        <f t="shared" si="17"/>
        <v>0</v>
      </c>
    </row>
    <row r="370" spans="1:6" x14ac:dyDescent="0.4">
      <c r="A370" s="9">
        <f t="shared" si="19"/>
        <v>44956</v>
      </c>
      <c r="B370" s="11">
        <f t="shared" si="20"/>
        <v>0.27083333333333331</v>
      </c>
      <c r="C370" s="7">
        <f t="shared" si="18"/>
        <v>44956.270833333336</v>
      </c>
      <c r="D370" s="6">
        <f>SUMIFS(Recovery_rate____MWh,Recovery_period_start,"&lt;="&amp;'Billing Period Ending 5 Feb 23'!C370,Recovery_period_end,"&gt;="&amp;'Billing Period Ending 5 Feb 23'!C370,Region,'Billing Period Ending 5 Feb 23'!$D$2)</f>
        <v>0.8</v>
      </c>
      <c r="E370" s="14"/>
      <c r="F370" s="6">
        <f t="shared" si="17"/>
        <v>0</v>
      </c>
    </row>
    <row r="371" spans="1:6" x14ac:dyDescent="0.4">
      <c r="A371" s="9">
        <f t="shared" si="19"/>
        <v>44956</v>
      </c>
      <c r="B371" s="11">
        <f t="shared" si="20"/>
        <v>0.27430555555555552</v>
      </c>
      <c r="C371" s="7">
        <f t="shared" si="18"/>
        <v>44956.274305555555</v>
      </c>
      <c r="D371" s="6">
        <f>SUMIFS(Recovery_rate____MWh,Recovery_period_start,"&lt;="&amp;'Billing Period Ending 5 Feb 23'!C371,Recovery_period_end,"&gt;="&amp;'Billing Period Ending 5 Feb 23'!C371,Region,'Billing Period Ending 5 Feb 23'!$D$2)</f>
        <v>0.8</v>
      </c>
      <c r="E371" s="14"/>
      <c r="F371" s="6">
        <f t="shared" si="17"/>
        <v>0</v>
      </c>
    </row>
    <row r="372" spans="1:6" x14ac:dyDescent="0.4">
      <c r="A372" s="9">
        <f t="shared" si="19"/>
        <v>44956</v>
      </c>
      <c r="B372" s="11">
        <f t="shared" si="20"/>
        <v>0.27777777777777779</v>
      </c>
      <c r="C372" s="7">
        <f t="shared" si="18"/>
        <v>44956.277777777781</v>
      </c>
      <c r="D372" s="6">
        <f>SUMIFS(Recovery_rate____MWh,Recovery_period_start,"&lt;="&amp;'Billing Period Ending 5 Feb 23'!C372,Recovery_period_end,"&gt;="&amp;'Billing Period Ending 5 Feb 23'!C372,Region,'Billing Period Ending 5 Feb 23'!$D$2)</f>
        <v>0.8</v>
      </c>
      <c r="E372" s="14"/>
      <c r="F372" s="6">
        <f t="shared" si="17"/>
        <v>0</v>
      </c>
    </row>
    <row r="373" spans="1:6" x14ac:dyDescent="0.4">
      <c r="A373" s="9">
        <f t="shared" si="19"/>
        <v>44956</v>
      </c>
      <c r="B373" s="11">
        <f t="shared" si="20"/>
        <v>0.28125</v>
      </c>
      <c r="C373" s="7">
        <f t="shared" si="18"/>
        <v>44956.28125</v>
      </c>
      <c r="D373" s="6">
        <f>SUMIFS(Recovery_rate____MWh,Recovery_period_start,"&lt;="&amp;'Billing Period Ending 5 Feb 23'!C373,Recovery_period_end,"&gt;="&amp;'Billing Period Ending 5 Feb 23'!C373,Region,'Billing Period Ending 5 Feb 23'!$D$2)</f>
        <v>0.8</v>
      </c>
      <c r="E373" s="14"/>
      <c r="F373" s="6">
        <f t="shared" si="17"/>
        <v>0</v>
      </c>
    </row>
    <row r="374" spans="1:6" x14ac:dyDescent="0.4">
      <c r="A374" s="9">
        <f t="shared" si="19"/>
        <v>44956</v>
      </c>
      <c r="B374" s="11">
        <f t="shared" si="20"/>
        <v>0.28472222222222221</v>
      </c>
      <c r="C374" s="7">
        <f t="shared" si="18"/>
        <v>44956.284722222219</v>
      </c>
      <c r="D374" s="6">
        <f>SUMIFS(Recovery_rate____MWh,Recovery_period_start,"&lt;="&amp;'Billing Period Ending 5 Feb 23'!C374,Recovery_period_end,"&gt;="&amp;'Billing Period Ending 5 Feb 23'!C374,Region,'Billing Period Ending 5 Feb 23'!$D$2)</f>
        <v>0.8</v>
      </c>
      <c r="E374" s="14"/>
      <c r="F374" s="6">
        <f t="shared" si="17"/>
        <v>0</v>
      </c>
    </row>
    <row r="375" spans="1:6" x14ac:dyDescent="0.4">
      <c r="A375" s="9">
        <f t="shared" si="19"/>
        <v>44956</v>
      </c>
      <c r="B375" s="11">
        <f t="shared" si="20"/>
        <v>0.28819444444444448</v>
      </c>
      <c r="C375" s="7">
        <f t="shared" si="18"/>
        <v>44956.288194444445</v>
      </c>
      <c r="D375" s="6">
        <f>SUMIFS(Recovery_rate____MWh,Recovery_period_start,"&lt;="&amp;'Billing Period Ending 5 Feb 23'!C375,Recovery_period_end,"&gt;="&amp;'Billing Period Ending 5 Feb 23'!C375,Region,'Billing Period Ending 5 Feb 23'!$D$2)</f>
        <v>0.8</v>
      </c>
      <c r="E375" s="14"/>
      <c r="F375" s="6">
        <f t="shared" si="17"/>
        <v>0</v>
      </c>
    </row>
    <row r="376" spans="1:6" x14ac:dyDescent="0.4">
      <c r="A376" s="9">
        <f t="shared" si="19"/>
        <v>44956</v>
      </c>
      <c r="B376" s="11">
        <f t="shared" si="20"/>
        <v>0.29166666666666669</v>
      </c>
      <c r="C376" s="7">
        <f t="shared" si="18"/>
        <v>44956.291666666664</v>
      </c>
      <c r="D376" s="6">
        <f>SUMIFS(Recovery_rate____MWh,Recovery_period_start,"&lt;="&amp;'Billing Period Ending 5 Feb 23'!C376,Recovery_period_end,"&gt;="&amp;'Billing Period Ending 5 Feb 23'!C376,Region,'Billing Period Ending 5 Feb 23'!$D$2)</f>
        <v>0.8</v>
      </c>
      <c r="E376" s="14"/>
      <c r="F376" s="6">
        <f t="shared" si="17"/>
        <v>0</v>
      </c>
    </row>
    <row r="377" spans="1:6" x14ac:dyDescent="0.4">
      <c r="A377" s="9">
        <f t="shared" si="19"/>
        <v>44956</v>
      </c>
      <c r="B377" s="11">
        <f t="shared" si="20"/>
        <v>0.2951388888888889</v>
      </c>
      <c r="C377" s="7">
        <f t="shared" si="18"/>
        <v>44956.295138888891</v>
      </c>
      <c r="D377" s="6">
        <f>SUMIFS(Recovery_rate____MWh,Recovery_period_start,"&lt;="&amp;'Billing Period Ending 5 Feb 23'!C377,Recovery_period_end,"&gt;="&amp;'Billing Period Ending 5 Feb 23'!C377,Region,'Billing Period Ending 5 Feb 23'!$D$2)</f>
        <v>0.8</v>
      </c>
      <c r="E377" s="14"/>
      <c r="F377" s="6">
        <f t="shared" si="17"/>
        <v>0</v>
      </c>
    </row>
    <row r="378" spans="1:6" x14ac:dyDescent="0.4">
      <c r="A378" s="9">
        <f t="shared" si="19"/>
        <v>44956</v>
      </c>
      <c r="B378" s="11">
        <f t="shared" si="20"/>
        <v>0.2986111111111111</v>
      </c>
      <c r="C378" s="7">
        <f t="shared" si="18"/>
        <v>44956.298611111109</v>
      </c>
      <c r="D378" s="6">
        <f>SUMIFS(Recovery_rate____MWh,Recovery_period_start,"&lt;="&amp;'Billing Period Ending 5 Feb 23'!C378,Recovery_period_end,"&gt;="&amp;'Billing Period Ending 5 Feb 23'!C378,Region,'Billing Period Ending 5 Feb 23'!$D$2)</f>
        <v>0.8</v>
      </c>
      <c r="E378" s="14"/>
      <c r="F378" s="6">
        <f t="shared" si="17"/>
        <v>0</v>
      </c>
    </row>
    <row r="379" spans="1:6" x14ac:dyDescent="0.4">
      <c r="A379" s="9">
        <f t="shared" si="19"/>
        <v>44956</v>
      </c>
      <c r="B379" s="11">
        <f t="shared" si="20"/>
        <v>0.30208333333333331</v>
      </c>
      <c r="C379" s="7">
        <f t="shared" si="18"/>
        <v>44956.302083333336</v>
      </c>
      <c r="D379" s="6">
        <f>SUMIFS(Recovery_rate____MWh,Recovery_period_start,"&lt;="&amp;'Billing Period Ending 5 Feb 23'!C379,Recovery_period_end,"&gt;="&amp;'Billing Period Ending 5 Feb 23'!C379,Region,'Billing Period Ending 5 Feb 23'!$D$2)</f>
        <v>0.8</v>
      </c>
      <c r="E379" s="14"/>
      <c r="F379" s="6">
        <f t="shared" si="17"/>
        <v>0</v>
      </c>
    </row>
    <row r="380" spans="1:6" x14ac:dyDescent="0.4">
      <c r="A380" s="9">
        <f t="shared" si="19"/>
        <v>44956</v>
      </c>
      <c r="B380" s="11">
        <f t="shared" si="20"/>
        <v>0.30555555555555552</v>
      </c>
      <c r="C380" s="7">
        <f t="shared" si="18"/>
        <v>44956.305555555555</v>
      </c>
      <c r="D380" s="6">
        <f>SUMIFS(Recovery_rate____MWh,Recovery_period_start,"&lt;="&amp;'Billing Period Ending 5 Feb 23'!C380,Recovery_period_end,"&gt;="&amp;'Billing Period Ending 5 Feb 23'!C380,Region,'Billing Period Ending 5 Feb 23'!$D$2)</f>
        <v>0.8</v>
      </c>
      <c r="E380" s="14"/>
      <c r="F380" s="6">
        <f t="shared" si="17"/>
        <v>0</v>
      </c>
    </row>
    <row r="381" spans="1:6" x14ac:dyDescent="0.4">
      <c r="A381" s="9">
        <f t="shared" si="19"/>
        <v>44956</v>
      </c>
      <c r="B381" s="11">
        <f t="shared" si="20"/>
        <v>0.30902777777777779</v>
      </c>
      <c r="C381" s="7">
        <f t="shared" si="18"/>
        <v>44956.309027777781</v>
      </c>
      <c r="D381" s="6">
        <f>SUMIFS(Recovery_rate____MWh,Recovery_period_start,"&lt;="&amp;'Billing Period Ending 5 Feb 23'!C381,Recovery_period_end,"&gt;="&amp;'Billing Period Ending 5 Feb 23'!C381,Region,'Billing Period Ending 5 Feb 23'!$D$2)</f>
        <v>0.8</v>
      </c>
      <c r="E381" s="14"/>
      <c r="F381" s="6">
        <f t="shared" si="17"/>
        <v>0</v>
      </c>
    </row>
    <row r="382" spans="1:6" x14ac:dyDescent="0.4">
      <c r="A382" s="9">
        <f t="shared" si="19"/>
        <v>44956</v>
      </c>
      <c r="B382" s="11">
        <f t="shared" si="20"/>
        <v>0.3125</v>
      </c>
      <c r="C382" s="7">
        <f t="shared" si="18"/>
        <v>44956.3125</v>
      </c>
      <c r="D382" s="6">
        <f>SUMIFS(Recovery_rate____MWh,Recovery_period_start,"&lt;="&amp;'Billing Period Ending 5 Feb 23'!C382,Recovery_period_end,"&gt;="&amp;'Billing Period Ending 5 Feb 23'!C382,Region,'Billing Period Ending 5 Feb 23'!$D$2)</f>
        <v>0.8</v>
      </c>
      <c r="E382" s="14"/>
      <c r="F382" s="6">
        <f t="shared" si="17"/>
        <v>0</v>
      </c>
    </row>
    <row r="383" spans="1:6" x14ac:dyDescent="0.4">
      <c r="A383" s="9">
        <f t="shared" si="19"/>
        <v>44956</v>
      </c>
      <c r="B383" s="11">
        <f t="shared" si="20"/>
        <v>0.31597222222222221</v>
      </c>
      <c r="C383" s="7">
        <f t="shared" si="18"/>
        <v>44956.315972222219</v>
      </c>
      <c r="D383" s="6">
        <f>SUMIFS(Recovery_rate____MWh,Recovery_period_start,"&lt;="&amp;'Billing Period Ending 5 Feb 23'!C383,Recovery_period_end,"&gt;="&amp;'Billing Period Ending 5 Feb 23'!C383,Region,'Billing Period Ending 5 Feb 23'!$D$2)</f>
        <v>0.8</v>
      </c>
      <c r="E383" s="14"/>
      <c r="F383" s="6">
        <f t="shared" si="17"/>
        <v>0</v>
      </c>
    </row>
    <row r="384" spans="1:6" x14ac:dyDescent="0.4">
      <c r="A384" s="9">
        <f t="shared" si="19"/>
        <v>44956</v>
      </c>
      <c r="B384" s="11">
        <f t="shared" si="20"/>
        <v>0.31944444444444448</v>
      </c>
      <c r="C384" s="7">
        <f t="shared" si="18"/>
        <v>44956.319444444445</v>
      </c>
      <c r="D384" s="6">
        <f>SUMIFS(Recovery_rate____MWh,Recovery_period_start,"&lt;="&amp;'Billing Period Ending 5 Feb 23'!C384,Recovery_period_end,"&gt;="&amp;'Billing Period Ending 5 Feb 23'!C384,Region,'Billing Period Ending 5 Feb 23'!$D$2)</f>
        <v>0.8</v>
      </c>
      <c r="E384" s="14"/>
      <c r="F384" s="6">
        <f t="shared" si="17"/>
        <v>0</v>
      </c>
    </row>
    <row r="385" spans="1:6" x14ac:dyDescent="0.4">
      <c r="A385" s="9">
        <f t="shared" si="19"/>
        <v>44956</v>
      </c>
      <c r="B385" s="11">
        <f t="shared" si="20"/>
        <v>0.32291666666666669</v>
      </c>
      <c r="C385" s="7">
        <f t="shared" si="18"/>
        <v>44956.322916666664</v>
      </c>
      <c r="D385" s="6">
        <f>SUMIFS(Recovery_rate____MWh,Recovery_period_start,"&lt;="&amp;'Billing Period Ending 5 Feb 23'!C385,Recovery_period_end,"&gt;="&amp;'Billing Period Ending 5 Feb 23'!C385,Region,'Billing Period Ending 5 Feb 23'!$D$2)</f>
        <v>0.8</v>
      </c>
      <c r="E385" s="14"/>
      <c r="F385" s="6">
        <f t="shared" si="17"/>
        <v>0</v>
      </c>
    </row>
    <row r="386" spans="1:6" x14ac:dyDescent="0.4">
      <c r="A386" s="9">
        <f t="shared" si="19"/>
        <v>44956</v>
      </c>
      <c r="B386" s="11">
        <f t="shared" si="20"/>
        <v>0.3263888888888889</v>
      </c>
      <c r="C386" s="7">
        <f t="shared" si="18"/>
        <v>44956.326388888891</v>
      </c>
      <c r="D386" s="6">
        <f>SUMIFS(Recovery_rate____MWh,Recovery_period_start,"&lt;="&amp;'Billing Period Ending 5 Feb 23'!C386,Recovery_period_end,"&gt;="&amp;'Billing Period Ending 5 Feb 23'!C386,Region,'Billing Period Ending 5 Feb 23'!$D$2)</f>
        <v>0.8</v>
      </c>
      <c r="E386" s="14"/>
      <c r="F386" s="6">
        <f t="shared" si="17"/>
        <v>0</v>
      </c>
    </row>
    <row r="387" spans="1:6" x14ac:dyDescent="0.4">
      <c r="A387" s="9">
        <f t="shared" si="19"/>
        <v>44956</v>
      </c>
      <c r="B387" s="11">
        <f t="shared" si="20"/>
        <v>0.3298611111111111</v>
      </c>
      <c r="C387" s="7">
        <f t="shared" si="18"/>
        <v>44956.329861111109</v>
      </c>
      <c r="D387" s="6">
        <f>SUMIFS(Recovery_rate____MWh,Recovery_period_start,"&lt;="&amp;'Billing Period Ending 5 Feb 23'!C387,Recovery_period_end,"&gt;="&amp;'Billing Period Ending 5 Feb 23'!C387,Region,'Billing Period Ending 5 Feb 23'!$D$2)</f>
        <v>0.8</v>
      </c>
      <c r="E387" s="14"/>
      <c r="F387" s="6">
        <f t="shared" si="17"/>
        <v>0</v>
      </c>
    </row>
    <row r="388" spans="1:6" x14ac:dyDescent="0.4">
      <c r="A388" s="9">
        <f t="shared" si="19"/>
        <v>44956</v>
      </c>
      <c r="B388" s="11">
        <f t="shared" si="20"/>
        <v>0.33333333333333331</v>
      </c>
      <c r="C388" s="7">
        <f t="shared" si="18"/>
        <v>44956.333333333336</v>
      </c>
      <c r="D388" s="6">
        <f>SUMIFS(Recovery_rate____MWh,Recovery_period_start,"&lt;="&amp;'Billing Period Ending 5 Feb 23'!C388,Recovery_period_end,"&gt;="&amp;'Billing Period Ending 5 Feb 23'!C388,Region,'Billing Period Ending 5 Feb 23'!$D$2)</f>
        <v>0.8</v>
      </c>
      <c r="E388" s="14"/>
      <c r="F388" s="6">
        <f t="shared" ref="F388:F451" si="21">E388*D388</f>
        <v>0</v>
      </c>
    </row>
    <row r="389" spans="1:6" x14ac:dyDescent="0.4">
      <c r="A389" s="9">
        <f t="shared" si="19"/>
        <v>44956</v>
      </c>
      <c r="B389" s="11">
        <f t="shared" si="20"/>
        <v>0.33680555555555558</v>
      </c>
      <c r="C389" s="7">
        <f t="shared" ref="C389:C452" si="22">A389+B389</f>
        <v>44956.336805555555</v>
      </c>
      <c r="D389" s="6">
        <f>SUMIFS(Recovery_rate____MWh,Recovery_period_start,"&lt;="&amp;'Billing Period Ending 5 Feb 23'!C389,Recovery_period_end,"&gt;="&amp;'Billing Period Ending 5 Feb 23'!C389,Region,'Billing Period Ending 5 Feb 23'!$D$2)</f>
        <v>0.8</v>
      </c>
      <c r="E389" s="14"/>
      <c r="F389" s="6">
        <f t="shared" si="21"/>
        <v>0</v>
      </c>
    </row>
    <row r="390" spans="1:6" x14ac:dyDescent="0.4">
      <c r="A390" s="9">
        <f t="shared" si="19"/>
        <v>44956</v>
      </c>
      <c r="B390" s="11">
        <f t="shared" si="20"/>
        <v>0.34027777777777773</v>
      </c>
      <c r="C390" s="7">
        <f t="shared" si="22"/>
        <v>44956.340277777781</v>
      </c>
      <c r="D390" s="6">
        <f>SUMIFS(Recovery_rate____MWh,Recovery_period_start,"&lt;="&amp;'Billing Period Ending 5 Feb 23'!C390,Recovery_period_end,"&gt;="&amp;'Billing Period Ending 5 Feb 23'!C390,Region,'Billing Period Ending 5 Feb 23'!$D$2)</f>
        <v>0.8</v>
      </c>
      <c r="E390" s="14"/>
      <c r="F390" s="6">
        <f t="shared" si="21"/>
        <v>0</v>
      </c>
    </row>
    <row r="391" spans="1:6" x14ac:dyDescent="0.4">
      <c r="A391" s="9">
        <f t="shared" si="19"/>
        <v>44956</v>
      </c>
      <c r="B391" s="11">
        <f t="shared" si="20"/>
        <v>0.34375</v>
      </c>
      <c r="C391" s="7">
        <f t="shared" si="22"/>
        <v>44956.34375</v>
      </c>
      <c r="D391" s="6">
        <f>SUMIFS(Recovery_rate____MWh,Recovery_period_start,"&lt;="&amp;'Billing Period Ending 5 Feb 23'!C391,Recovery_period_end,"&gt;="&amp;'Billing Period Ending 5 Feb 23'!C391,Region,'Billing Period Ending 5 Feb 23'!$D$2)</f>
        <v>0.8</v>
      </c>
      <c r="E391" s="14"/>
      <c r="F391" s="6">
        <f t="shared" si="21"/>
        <v>0</v>
      </c>
    </row>
    <row r="392" spans="1:6" x14ac:dyDescent="0.4">
      <c r="A392" s="9">
        <f t="shared" si="19"/>
        <v>44956</v>
      </c>
      <c r="B392" s="11">
        <f t="shared" si="20"/>
        <v>0.34722222222222227</v>
      </c>
      <c r="C392" s="7">
        <f t="shared" si="22"/>
        <v>44956.347222222219</v>
      </c>
      <c r="D392" s="6">
        <f>SUMIFS(Recovery_rate____MWh,Recovery_period_start,"&lt;="&amp;'Billing Period Ending 5 Feb 23'!C392,Recovery_period_end,"&gt;="&amp;'Billing Period Ending 5 Feb 23'!C392,Region,'Billing Period Ending 5 Feb 23'!$D$2)</f>
        <v>0.8</v>
      </c>
      <c r="E392" s="14"/>
      <c r="F392" s="6">
        <f t="shared" si="21"/>
        <v>0</v>
      </c>
    </row>
    <row r="393" spans="1:6" x14ac:dyDescent="0.4">
      <c r="A393" s="9">
        <f t="shared" si="19"/>
        <v>44956</v>
      </c>
      <c r="B393" s="11">
        <f t="shared" si="20"/>
        <v>0.35069444444444442</v>
      </c>
      <c r="C393" s="7">
        <f t="shared" si="22"/>
        <v>44956.350694444445</v>
      </c>
      <c r="D393" s="6">
        <f>SUMIFS(Recovery_rate____MWh,Recovery_period_start,"&lt;="&amp;'Billing Period Ending 5 Feb 23'!C393,Recovery_period_end,"&gt;="&amp;'Billing Period Ending 5 Feb 23'!C393,Region,'Billing Period Ending 5 Feb 23'!$D$2)</f>
        <v>0.8</v>
      </c>
      <c r="E393" s="14"/>
      <c r="F393" s="6">
        <f t="shared" si="21"/>
        <v>0</v>
      </c>
    </row>
    <row r="394" spans="1:6" x14ac:dyDescent="0.4">
      <c r="A394" s="9">
        <f t="shared" si="19"/>
        <v>44956</v>
      </c>
      <c r="B394" s="11">
        <f t="shared" si="20"/>
        <v>0.35416666666666669</v>
      </c>
      <c r="C394" s="7">
        <f t="shared" si="22"/>
        <v>44956.354166666664</v>
      </c>
      <c r="D394" s="6">
        <f>SUMIFS(Recovery_rate____MWh,Recovery_period_start,"&lt;="&amp;'Billing Period Ending 5 Feb 23'!C394,Recovery_period_end,"&gt;="&amp;'Billing Period Ending 5 Feb 23'!C394,Region,'Billing Period Ending 5 Feb 23'!$D$2)</f>
        <v>0.8</v>
      </c>
      <c r="E394" s="14"/>
      <c r="F394" s="6">
        <f t="shared" si="21"/>
        <v>0</v>
      </c>
    </row>
    <row r="395" spans="1:6" x14ac:dyDescent="0.4">
      <c r="A395" s="9">
        <f t="shared" si="19"/>
        <v>44956</v>
      </c>
      <c r="B395" s="11">
        <f t="shared" si="20"/>
        <v>0.3576388888888889</v>
      </c>
      <c r="C395" s="7">
        <f t="shared" si="22"/>
        <v>44956.357638888891</v>
      </c>
      <c r="D395" s="6">
        <f>SUMIFS(Recovery_rate____MWh,Recovery_period_start,"&lt;="&amp;'Billing Period Ending 5 Feb 23'!C395,Recovery_period_end,"&gt;="&amp;'Billing Period Ending 5 Feb 23'!C395,Region,'Billing Period Ending 5 Feb 23'!$D$2)</f>
        <v>0.8</v>
      </c>
      <c r="E395" s="14"/>
      <c r="F395" s="6">
        <f t="shared" si="21"/>
        <v>0</v>
      </c>
    </row>
    <row r="396" spans="1:6" x14ac:dyDescent="0.4">
      <c r="A396" s="9">
        <f t="shared" si="19"/>
        <v>44956</v>
      </c>
      <c r="B396" s="11">
        <f t="shared" si="20"/>
        <v>0.3611111111111111</v>
      </c>
      <c r="C396" s="7">
        <f t="shared" si="22"/>
        <v>44956.361111111109</v>
      </c>
      <c r="D396" s="6">
        <f>SUMIFS(Recovery_rate____MWh,Recovery_period_start,"&lt;="&amp;'Billing Period Ending 5 Feb 23'!C396,Recovery_period_end,"&gt;="&amp;'Billing Period Ending 5 Feb 23'!C396,Region,'Billing Period Ending 5 Feb 23'!$D$2)</f>
        <v>0.8</v>
      </c>
      <c r="E396" s="14"/>
      <c r="F396" s="6">
        <f t="shared" si="21"/>
        <v>0</v>
      </c>
    </row>
    <row r="397" spans="1:6" x14ac:dyDescent="0.4">
      <c r="A397" s="9">
        <f t="shared" si="19"/>
        <v>44956</v>
      </c>
      <c r="B397" s="11">
        <f t="shared" si="20"/>
        <v>0.36458333333333331</v>
      </c>
      <c r="C397" s="7">
        <f t="shared" si="22"/>
        <v>44956.364583333336</v>
      </c>
      <c r="D397" s="6">
        <f>SUMIFS(Recovery_rate____MWh,Recovery_period_start,"&lt;="&amp;'Billing Period Ending 5 Feb 23'!C397,Recovery_period_end,"&gt;="&amp;'Billing Period Ending 5 Feb 23'!C397,Region,'Billing Period Ending 5 Feb 23'!$D$2)</f>
        <v>0.8</v>
      </c>
      <c r="E397" s="14"/>
      <c r="F397" s="6">
        <f t="shared" si="21"/>
        <v>0</v>
      </c>
    </row>
    <row r="398" spans="1:6" x14ac:dyDescent="0.4">
      <c r="A398" s="9">
        <f t="shared" si="19"/>
        <v>44956</v>
      </c>
      <c r="B398" s="11">
        <f t="shared" si="20"/>
        <v>0.36805555555555558</v>
      </c>
      <c r="C398" s="7">
        <f t="shared" si="22"/>
        <v>44956.368055555555</v>
      </c>
      <c r="D398" s="6">
        <f>SUMIFS(Recovery_rate____MWh,Recovery_period_start,"&lt;="&amp;'Billing Period Ending 5 Feb 23'!C398,Recovery_period_end,"&gt;="&amp;'Billing Period Ending 5 Feb 23'!C398,Region,'Billing Period Ending 5 Feb 23'!$D$2)</f>
        <v>0.8</v>
      </c>
      <c r="E398" s="14"/>
      <c r="F398" s="6">
        <f t="shared" si="21"/>
        <v>0</v>
      </c>
    </row>
    <row r="399" spans="1:6" x14ac:dyDescent="0.4">
      <c r="A399" s="9">
        <f t="shared" si="19"/>
        <v>44956</v>
      </c>
      <c r="B399" s="11">
        <f t="shared" si="20"/>
        <v>0.37152777777777773</v>
      </c>
      <c r="C399" s="7">
        <f t="shared" si="22"/>
        <v>44956.371527777781</v>
      </c>
      <c r="D399" s="6">
        <f>SUMIFS(Recovery_rate____MWh,Recovery_period_start,"&lt;="&amp;'Billing Period Ending 5 Feb 23'!C399,Recovery_period_end,"&gt;="&amp;'Billing Period Ending 5 Feb 23'!C399,Region,'Billing Period Ending 5 Feb 23'!$D$2)</f>
        <v>0.8</v>
      </c>
      <c r="E399" s="14"/>
      <c r="F399" s="6">
        <f t="shared" si="21"/>
        <v>0</v>
      </c>
    </row>
    <row r="400" spans="1:6" x14ac:dyDescent="0.4">
      <c r="A400" s="9">
        <f t="shared" si="19"/>
        <v>44956</v>
      </c>
      <c r="B400" s="11">
        <f t="shared" si="20"/>
        <v>0.375</v>
      </c>
      <c r="C400" s="7">
        <f t="shared" si="22"/>
        <v>44956.375</v>
      </c>
      <c r="D400" s="6">
        <f>SUMIFS(Recovery_rate____MWh,Recovery_period_start,"&lt;="&amp;'Billing Period Ending 5 Feb 23'!C400,Recovery_period_end,"&gt;="&amp;'Billing Period Ending 5 Feb 23'!C400,Region,'Billing Period Ending 5 Feb 23'!$D$2)</f>
        <v>0.8</v>
      </c>
      <c r="E400" s="14"/>
      <c r="F400" s="6">
        <f t="shared" si="21"/>
        <v>0</v>
      </c>
    </row>
    <row r="401" spans="1:6" x14ac:dyDescent="0.4">
      <c r="A401" s="9">
        <f t="shared" si="19"/>
        <v>44956</v>
      </c>
      <c r="B401" s="11">
        <f t="shared" si="20"/>
        <v>0.37847222222222227</v>
      </c>
      <c r="C401" s="7">
        <f t="shared" si="22"/>
        <v>44956.378472222219</v>
      </c>
      <c r="D401" s="6">
        <f>SUMIFS(Recovery_rate____MWh,Recovery_period_start,"&lt;="&amp;'Billing Period Ending 5 Feb 23'!C401,Recovery_period_end,"&gt;="&amp;'Billing Period Ending 5 Feb 23'!C401,Region,'Billing Period Ending 5 Feb 23'!$D$2)</f>
        <v>0.8</v>
      </c>
      <c r="E401" s="14"/>
      <c r="F401" s="6">
        <f t="shared" si="21"/>
        <v>0</v>
      </c>
    </row>
    <row r="402" spans="1:6" x14ac:dyDescent="0.4">
      <c r="A402" s="9">
        <f t="shared" si="19"/>
        <v>44956</v>
      </c>
      <c r="B402" s="11">
        <f t="shared" si="20"/>
        <v>0.38194444444444442</v>
      </c>
      <c r="C402" s="7">
        <f t="shared" si="22"/>
        <v>44956.381944444445</v>
      </c>
      <c r="D402" s="6">
        <f>SUMIFS(Recovery_rate____MWh,Recovery_period_start,"&lt;="&amp;'Billing Period Ending 5 Feb 23'!C402,Recovery_period_end,"&gt;="&amp;'Billing Period Ending 5 Feb 23'!C402,Region,'Billing Period Ending 5 Feb 23'!$D$2)</f>
        <v>0.8</v>
      </c>
      <c r="E402" s="14"/>
      <c r="F402" s="6">
        <f t="shared" si="21"/>
        <v>0</v>
      </c>
    </row>
    <row r="403" spans="1:6" x14ac:dyDescent="0.4">
      <c r="A403" s="9">
        <f t="shared" si="19"/>
        <v>44956</v>
      </c>
      <c r="B403" s="11">
        <f t="shared" si="20"/>
        <v>0.38541666666666669</v>
      </c>
      <c r="C403" s="7">
        <f t="shared" si="22"/>
        <v>44956.385416666664</v>
      </c>
      <c r="D403" s="6">
        <f>SUMIFS(Recovery_rate____MWh,Recovery_period_start,"&lt;="&amp;'Billing Period Ending 5 Feb 23'!C403,Recovery_period_end,"&gt;="&amp;'Billing Period Ending 5 Feb 23'!C403,Region,'Billing Period Ending 5 Feb 23'!$D$2)</f>
        <v>0.8</v>
      </c>
      <c r="E403" s="14"/>
      <c r="F403" s="6">
        <f t="shared" si="21"/>
        <v>0</v>
      </c>
    </row>
    <row r="404" spans="1:6" x14ac:dyDescent="0.4">
      <c r="A404" s="9">
        <f t="shared" si="19"/>
        <v>44956</v>
      </c>
      <c r="B404" s="11">
        <f t="shared" si="20"/>
        <v>0.3888888888888889</v>
      </c>
      <c r="C404" s="7">
        <f t="shared" si="22"/>
        <v>44956.388888888891</v>
      </c>
      <c r="D404" s="6">
        <f>SUMIFS(Recovery_rate____MWh,Recovery_period_start,"&lt;="&amp;'Billing Period Ending 5 Feb 23'!C404,Recovery_period_end,"&gt;="&amp;'Billing Period Ending 5 Feb 23'!C404,Region,'Billing Period Ending 5 Feb 23'!$D$2)</f>
        <v>0.8</v>
      </c>
      <c r="E404" s="14"/>
      <c r="F404" s="6">
        <f t="shared" si="21"/>
        <v>0</v>
      </c>
    </row>
    <row r="405" spans="1:6" x14ac:dyDescent="0.4">
      <c r="A405" s="9">
        <f t="shared" si="19"/>
        <v>44956</v>
      </c>
      <c r="B405" s="11">
        <f t="shared" si="20"/>
        <v>0.3923611111111111</v>
      </c>
      <c r="C405" s="7">
        <f t="shared" si="22"/>
        <v>44956.392361111109</v>
      </c>
      <c r="D405" s="6">
        <f>SUMIFS(Recovery_rate____MWh,Recovery_period_start,"&lt;="&amp;'Billing Period Ending 5 Feb 23'!C405,Recovery_period_end,"&gt;="&amp;'Billing Period Ending 5 Feb 23'!C405,Region,'Billing Period Ending 5 Feb 23'!$D$2)</f>
        <v>0.8</v>
      </c>
      <c r="E405" s="14"/>
      <c r="F405" s="6">
        <f t="shared" si="21"/>
        <v>0</v>
      </c>
    </row>
    <row r="406" spans="1:6" x14ac:dyDescent="0.4">
      <c r="A406" s="9">
        <f t="shared" si="19"/>
        <v>44956</v>
      </c>
      <c r="B406" s="11">
        <f t="shared" si="20"/>
        <v>0.39583333333333331</v>
      </c>
      <c r="C406" s="7">
        <f t="shared" si="22"/>
        <v>44956.395833333336</v>
      </c>
      <c r="D406" s="6">
        <f>SUMIFS(Recovery_rate____MWh,Recovery_period_start,"&lt;="&amp;'Billing Period Ending 5 Feb 23'!C406,Recovery_period_end,"&gt;="&amp;'Billing Period Ending 5 Feb 23'!C406,Region,'Billing Period Ending 5 Feb 23'!$D$2)</f>
        <v>0.8</v>
      </c>
      <c r="E406" s="14"/>
      <c r="F406" s="6">
        <f t="shared" si="21"/>
        <v>0</v>
      </c>
    </row>
    <row r="407" spans="1:6" x14ac:dyDescent="0.4">
      <c r="A407" s="9">
        <f t="shared" si="19"/>
        <v>44956</v>
      </c>
      <c r="B407" s="11">
        <f t="shared" si="20"/>
        <v>0.39930555555555558</v>
      </c>
      <c r="C407" s="7">
        <f t="shared" si="22"/>
        <v>44956.399305555555</v>
      </c>
      <c r="D407" s="6">
        <f>SUMIFS(Recovery_rate____MWh,Recovery_period_start,"&lt;="&amp;'Billing Period Ending 5 Feb 23'!C407,Recovery_period_end,"&gt;="&amp;'Billing Period Ending 5 Feb 23'!C407,Region,'Billing Period Ending 5 Feb 23'!$D$2)</f>
        <v>0.8</v>
      </c>
      <c r="E407" s="14"/>
      <c r="F407" s="6">
        <f t="shared" si="21"/>
        <v>0</v>
      </c>
    </row>
    <row r="408" spans="1:6" x14ac:dyDescent="0.4">
      <c r="A408" s="9">
        <f t="shared" si="19"/>
        <v>44956</v>
      </c>
      <c r="B408" s="11">
        <f t="shared" si="20"/>
        <v>0.40277777777777773</v>
      </c>
      <c r="C408" s="7">
        <f t="shared" si="22"/>
        <v>44956.402777777781</v>
      </c>
      <c r="D408" s="6">
        <f>SUMIFS(Recovery_rate____MWh,Recovery_period_start,"&lt;="&amp;'Billing Period Ending 5 Feb 23'!C408,Recovery_period_end,"&gt;="&amp;'Billing Period Ending 5 Feb 23'!C408,Region,'Billing Period Ending 5 Feb 23'!$D$2)</f>
        <v>0.8</v>
      </c>
      <c r="E408" s="14"/>
      <c r="F408" s="6">
        <f t="shared" si="21"/>
        <v>0</v>
      </c>
    </row>
    <row r="409" spans="1:6" x14ac:dyDescent="0.4">
      <c r="A409" s="9">
        <f t="shared" si="19"/>
        <v>44956</v>
      </c>
      <c r="B409" s="11">
        <f t="shared" si="20"/>
        <v>0.40625</v>
      </c>
      <c r="C409" s="7">
        <f t="shared" si="22"/>
        <v>44956.40625</v>
      </c>
      <c r="D409" s="6">
        <f>SUMIFS(Recovery_rate____MWh,Recovery_period_start,"&lt;="&amp;'Billing Period Ending 5 Feb 23'!C409,Recovery_period_end,"&gt;="&amp;'Billing Period Ending 5 Feb 23'!C409,Region,'Billing Period Ending 5 Feb 23'!$D$2)</f>
        <v>0.8</v>
      </c>
      <c r="E409" s="14"/>
      <c r="F409" s="6">
        <f t="shared" si="21"/>
        <v>0</v>
      </c>
    </row>
    <row r="410" spans="1:6" x14ac:dyDescent="0.4">
      <c r="A410" s="9">
        <f t="shared" si="19"/>
        <v>44956</v>
      </c>
      <c r="B410" s="11">
        <f t="shared" si="20"/>
        <v>0.40972222222222227</v>
      </c>
      <c r="C410" s="7">
        <f t="shared" si="22"/>
        <v>44956.409722222219</v>
      </c>
      <c r="D410" s="6">
        <f>SUMIFS(Recovery_rate____MWh,Recovery_period_start,"&lt;="&amp;'Billing Period Ending 5 Feb 23'!C410,Recovery_period_end,"&gt;="&amp;'Billing Period Ending 5 Feb 23'!C410,Region,'Billing Period Ending 5 Feb 23'!$D$2)</f>
        <v>0.8</v>
      </c>
      <c r="E410" s="14"/>
      <c r="F410" s="6">
        <f t="shared" si="21"/>
        <v>0</v>
      </c>
    </row>
    <row r="411" spans="1:6" x14ac:dyDescent="0.4">
      <c r="A411" s="9">
        <f t="shared" si="19"/>
        <v>44956</v>
      </c>
      <c r="B411" s="11">
        <f t="shared" si="20"/>
        <v>0.41319444444444442</v>
      </c>
      <c r="C411" s="7">
        <f t="shared" si="22"/>
        <v>44956.413194444445</v>
      </c>
      <c r="D411" s="6">
        <f>SUMIFS(Recovery_rate____MWh,Recovery_period_start,"&lt;="&amp;'Billing Period Ending 5 Feb 23'!C411,Recovery_period_end,"&gt;="&amp;'Billing Period Ending 5 Feb 23'!C411,Region,'Billing Period Ending 5 Feb 23'!$D$2)</f>
        <v>0.8</v>
      </c>
      <c r="E411" s="14"/>
      <c r="F411" s="6">
        <f t="shared" si="21"/>
        <v>0</v>
      </c>
    </row>
    <row r="412" spans="1:6" x14ac:dyDescent="0.4">
      <c r="A412" s="9">
        <f t="shared" si="19"/>
        <v>44956</v>
      </c>
      <c r="B412" s="11">
        <f t="shared" si="20"/>
        <v>0.41666666666666669</v>
      </c>
      <c r="C412" s="7">
        <f t="shared" si="22"/>
        <v>44956.416666666664</v>
      </c>
      <c r="D412" s="6">
        <f>SUMIFS(Recovery_rate____MWh,Recovery_period_start,"&lt;="&amp;'Billing Period Ending 5 Feb 23'!C412,Recovery_period_end,"&gt;="&amp;'Billing Period Ending 5 Feb 23'!C412,Region,'Billing Period Ending 5 Feb 23'!$D$2)</f>
        <v>0.8</v>
      </c>
      <c r="E412" s="14"/>
      <c r="F412" s="6">
        <f t="shared" si="21"/>
        <v>0</v>
      </c>
    </row>
    <row r="413" spans="1:6" x14ac:dyDescent="0.4">
      <c r="A413" s="9">
        <f t="shared" si="19"/>
        <v>44956</v>
      </c>
      <c r="B413" s="11">
        <f t="shared" si="20"/>
        <v>0.4201388888888889</v>
      </c>
      <c r="C413" s="7">
        <f t="shared" si="22"/>
        <v>44956.420138888891</v>
      </c>
      <c r="D413" s="6">
        <f>SUMIFS(Recovery_rate____MWh,Recovery_period_start,"&lt;="&amp;'Billing Period Ending 5 Feb 23'!C413,Recovery_period_end,"&gt;="&amp;'Billing Period Ending 5 Feb 23'!C413,Region,'Billing Period Ending 5 Feb 23'!$D$2)</f>
        <v>0.8</v>
      </c>
      <c r="E413" s="14"/>
      <c r="F413" s="6">
        <f t="shared" si="21"/>
        <v>0</v>
      </c>
    </row>
    <row r="414" spans="1:6" x14ac:dyDescent="0.4">
      <c r="A414" s="9">
        <f t="shared" si="19"/>
        <v>44956</v>
      </c>
      <c r="B414" s="11">
        <f t="shared" si="20"/>
        <v>0.4236111111111111</v>
      </c>
      <c r="C414" s="7">
        <f t="shared" si="22"/>
        <v>44956.423611111109</v>
      </c>
      <c r="D414" s="6">
        <f>SUMIFS(Recovery_rate____MWh,Recovery_period_start,"&lt;="&amp;'Billing Period Ending 5 Feb 23'!C414,Recovery_period_end,"&gt;="&amp;'Billing Period Ending 5 Feb 23'!C414,Region,'Billing Period Ending 5 Feb 23'!$D$2)</f>
        <v>0.8</v>
      </c>
      <c r="E414" s="14"/>
      <c r="F414" s="6">
        <f t="shared" si="21"/>
        <v>0</v>
      </c>
    </row>
    <row r="415" spans="1:6" x14ac:dyDescent="0.4">
      <c r="A415" s="9">
        <f t="shared" si="19"/>
        <v>44956</v>
      </c>
      <c r="B415" s="11">
        <f t="shared" si="20"/>
        <v>0.42708333333333331</v>
      </c>
      <c r="C415" s="7">
        <f t="shared" si="22"/>
        <v>44956.427083333336</v>
      </c>
      <c r="D415" s="6">
        <f>SUMIFS(Recovery_rate____MWh,Recovery_period_start,"&lt;="&amp;'Billing Period Ending 5 Feb 23'!C415,Recovery_period_end,"&gt;="&amp;'Billing Period Ending 5 Feb 23'!C415,Region,'Billing Period Ending 5 Feb 23'!$D$2)</f>
        <v>0.8</v>
      </c>
      <c r="E415" s="14"/>
      <c r="F415" s="6">
        <f t="shared" si="21"/>
        <v>0</v>
      </c>
    </row>
    <row r="416" spans="1:6" x14ac:dyDescent="0.4">
      <c r="A416" s="9">
        <f t="shared" si="19"/>
        <v>44956</v>
      </c>
      <c r="B416" s="11">
        <f t="shared" si="20"/>
        <v>0.43055555555555558</v>
      </c>
      <c r="C416" s="7">
        <f t="shared" si="22"/>
        <v>44956.430555555555</v>
      </c>
      <c r="D416" s="6">
        <f>SUMIFS(Recovery_rate____MWh,Recovery_period_start,"&lt;="&amp;'Billing Period Ending 5 Feb 23'!C416,Recovery_period_end,"&gt;="&amp;'Billing Period Ending 5 Feb 23'!C416,Region,'Billing Period Ending 5 Feb 23'!$D$2)</f>
        <v>0.8</v>
      </c>
      <c r="E416" s="14"/>
      <c r="F416" s="6">
        <f t="shared" si="21"/>
        <v>0</v>
      </c>
    </row>
    <row r="417" spans="1:6" x14ac:dyDescent="0.4">
      <c r="A417" s="9">
        <f t="shared" si="19"/>
        <v>44956</v>
      </c>
      <c r="B417" s="11">
        <f t="shared" si="20"/>
        <v>0.43402777777777773</v>
      </c>
      <c r="C417" s="7">
        <f t="shared" si="22"/>
        <v>44956.434027777781</v>
      </c>
      <c r="D417" s="6">
        <f>SUMIFS(Recovery_rate____MWh,Recovery_period_start,"&lt;="&amp;'Billing Period Ending 5 Feb 23'!C417,Recovery_period_end,"&gt;="&amp;'Billing Period Ending 5 Feb 23'!C417,Region,'Billing Period Ending 5 Feb 23'!$D$2)</f>
        <v>0.8</v>
      </c>
      <c r="E417" s="14"/>
      <c r="F417" s="6">
        <f t="shared" si="21"/>
        <v>0</v>
      </c>
    </row>
    <row r="418" spans="1:6" x14ac:dyDescent="0.4">
      <c r="A418" s="9">
        <f t="shared" si="19"/>
        <v>44956</v>
      </c>
      <c r="B418" s="11">
        <f t="shared" si="20"/>
        <v>0.4375</v>
      </c>
      <c r="C418" s="7">
        <f t="shared" si="22"/>
        <v>44956.4375</v>
      </c>
      <c r="D418" s="6">
        <f>SUMIFS(Recovery_rate____MWh,Recovery_period_start,"&lt;="&amp;'Billing Period Ending 5 Feb 23'!C418,Recovery_period_end,"&gt;="&amp;'Billing Period Ending 5 Feb 23'!C418,Region,'Billing Period Ending 5 Feb 23'!$D$2)</f>
        <v>0.8</v>
      </c>
      <c r="E418" s="14"/>
      <c r="F418" s="6">
        <f t="shared" si="21"/>
        <v>0</v>
      </c>
    </row>
    <row r="419" spans="1:6" x14ac:dyDescent="0.4">
      <c r="A419" s="9">
        <f t="shared" si="19"/>
        <v>44956</v>
      </c>
      <c r="B419" s="11">
        <f t="shared" si="20"/>
        <v>0.44097222222222227</v>
      </c>
      <c r="C419" s="7">
        <f t="shared" si="22"/>
        <v>44956.440972222219</v>
      </c>
      <c r="D419" s="6">
        <f>SUMIFS(Recovery_rate____MWh,Recovery_period_start,"&lt;="&amp;'Billing Period Ending 5 Feb 23'!C419,Recovery_period_end,"&gt;="&amp;'Billing Period Ending 5 Feb 23'!C419,Region,'Billing Period Ending 5 Feb 23'!$D$2)</f>
        <v>0.8</v>
      </c>
      <c r="E419" s="14"/>
      <c r="F419" s="6">
        <f t="shared" si="21"/>
        <v>0</v>
      </c>
    </row>
    <row r="420" spans="1:6" x14ac:dyDescent="0.4">
      <c r="A420" s="9">
        <f t="shared" si="19"/>
        <v>44956</v>
      </c>
      <c r="B420" s="11">
        <f t="shared" si="20"/>
        <v>0.44444444444444442</v>
      </c>
      <c r="C420" s="7">
        <f t="shared" si="22"/>
        <v>44956.444444444445</v>
      </c>
      <c r="D420" s="6">
        <f>SUMIFS(Recovery_rate____MWh,Recovery_period_start,"&lt;="&amp;'Billing Period Ending 5 Feb 23'!C420,Recovery_period_end,"&gt;="&amp;'Billing Period Ending 5 Feb 23'!C420,Region,'Billing Period Ending 5 Feb 23'!$D$2)</f>
        <v>0.8</v>
      </c>
      <c r="E420" s="14"/>
      <c r="F420" s="6">
        <f t="shared" si="21"/>
        <v>0</v>
      </c>
    </row>
    <row r="421" spans="1:6" x14ac:dyDescent="0.4">
      <c r="A421" s="9">
        <f t="shared" ref="A421:A484" si="23">A133+1</f>
        <v>44956</v>
      </c>
      <c r="B421" s="11">
        <f t="shared" ref="B421:B484" si="24">B133</f>
        <v>0.44791666666666669</v>
      </c>
      <c r="C421" s="7">
        <f t="shared" si="22"/>
        <v>44956.447916666664</v>
      </c>
      <c r="D421" s="6">
        <f>SUMIFS(Recovery_rate____MWh,Recovery_period_start,"&lt;="&amp;'Billing Period Ending 5 Feb 23'!C421,Recovery_period_end,"&gt;="&amp;'Billing Period Ending 5 Feb 23'!C421,Region,'Billing Period Ending 5 Feb 23'!$D$2)</f>
        <v>0.8</v>
      </c>
      <c r="E421" s="14"/>
      <c r="F421" s="6">
        <f t="shared" si="21"/>
        <v>0</v>
      </c>
    </row>
    <row r="422" spans="1:6" x14ac:dyDescent="0.4">
      <c r="A422" s="9">
        <f t="shared" si="23"/>
        <v>44956</v>
      </c>
      <c r="B422" s="11">
        <f t="shared" si="24"/>
        <v>0.4513888888888889</v>
      </c>
      <c r="C422" s="7">
        <f t="shared" si="22"/>
        <v>44956.451388888891</v>
      </c>
      <c r="D422" s="6">
        <f>SUMIFS(Recovery_rate____MWh,Recovery_period_start,"&lt;="&amp;'Billing Period Ending 5 Feb 23'!C422,Recovery_period_end,"&gt;="&amp;'Billing Period Ending 5 Feb 23'!C422,Region,'Billing Period Ending 5 Feb 23'!$D$2)</f>
        <v>0.8</v>
      </c>
      <c r="E422" s="14"/>
      <c r="F422" s="6">
        <f t="shared" si="21"/>
        <v>0</v>
      </c>
    </row>
    <row r="423" spans="1:6" x14ac:dyDescent="0.4">
      <c r="A423" s="9">
        <f t="shared" si="23"/>
        <v>44956</v>
      </c>
      <c r="B423" s="11">
        <f t="shared" si="24"/>
        <v>0.4548611111111111</v>
      </c>
      <c r="C423" s="7">
        <f t="shared" si="22"/>
        <v>44956.454861111109</v>
      </c>
      <c r="D423" s="6">
        <f>SUMIFS(Recovery_rate____MWh,Recovery_period_start,"&lt;="&amp;'Billing Period Ending 5 Feb 23'!C423,Recovery_period_end,"&gt;="&amp;'Billing Period Ending 5 Feb 23'!C423,Region,'Billing Period Ending 5 Feb 23'!$D$2)</f>
        <v>0.8</v>
      </c>
      <c r="E423" s="14"/>
      <c r="F423" s="6">
        <f t="shared" si="21"/>
        <v>0</v>
      </c>
    </row>
    <row r="424" spans="1:6" x14ac:dyDescent="0.4">
      <c r="A424" s="9">
        <f t="shared" si="23"/>
        <v>44956</v>
      </c>
      <c r="B424" s="11">
        <f t="shared" si="24"/>
        <v>0.45833333333333331</v>
      </c>
      <c r="C424" s="7">
        <f t="shared" si="22"/>
        <v>44956.458333333336</v>
      </c>
      <c r="D424" s="6">
        <f>SUMIFS(Recovery_rate____MWh,Recovery_period_start,"&lt;="&amp;'Billing Period Ending 5 Feb 23'!C424,Recovery_period_end,"&gt;="&amp;'Billing Period Ending 5 Feb 23'!C424,Region,'Billing Period Ending 5 Feb 23'!$D$2)</f>
        <v>0.8</v>
      </c>
      <c r="E424" s="14"/>
      <c r="F424" s="6">
        <f t="shared" si="21"/>
        <v>0</v>
      </c>
    </row>
    <row r="425" spans="1:6" x14ac:dyDescent="0.4">
      <c r="A425" s="9">
        <f t="shared" si="23"/>
        <v>44956</v>
      </c>
      <c r="B425" s="11">
        <f t="shared" si="24"/>
        <v>0.46180555555555558</v>
      </c>
      <c r="C425" s="7">
        <f t="shared" si="22"/>
        <v>44956.461805555555</v>
      </c>
      <c r="D425" s="6">
        <f>SUMIFS(Recovery_rate____MWh,Recovery_period_start,"&lt;="&amp;'Billing Period Ending 5 Feb 23'!C425,Recovery_period_end,"&gt;="&amp;'Billing Period Ending 5 Feb 23'!C425,Region,'Billing Period Ending 5 Feb 23'!$D$2)</f>
        <v>0.8</v>
      </c>
      <c r="E425" s="14"/>
      <c r="F425" s="6">
        <f t="shared" si="21"/>
        <v>0</v>
      </c>
    </row>
    <row r="426" spans="1:6" x14ac:dyDescent="0.4">
      <c r="A426" s="9">
        <f t="shared" si="23"/>
        <v>44956</v>
      </c>
      <c r="B426" s="11">
        <f t="shared" si="24"/>
        <v>0.46527777777777773</v>
      </c>
      <c r="C426" s="7">
        <f t="shared" si="22"/>
        <v>44956.465277777781</v>
      </c>
      <c r="D426" s="6">
        <f>SUMIFS(Recovery_rate____MWh,Recovery_period_start,"&lt;="&amp;'Billing Period Ending 5 Feb 23'!C426,Recovery_period_end,"&gt;="&amp;'Billing Period Ending 5 Feb 23'!C426,Region,'Billing Period Ending 5 Feb 23'!$D$2)</f>
        <v>0.8</v>
      </c>
      <c r="E426" s="14"/>
      <c r="F426" s="6">
        <f t="shared" si="21"/>
        <v>0</v>
      </c>
    </row>
    <row r="427" spans="1:6" x14ac:dyDescent="0.4">
      <c r="A427" s="9">
        <f t="shared" si="23"/>
        <v>44956</v>
      </c>
      <c r="B427" s="11">
        <f t="shared" si="24"/>
        <v>0.46875</v>
      </c>
      <c r="C427" s="7">
        <f t="shared" si="22"/>
        <v>44956.46875</v>
      </c>
      <c r="D427" s="6">
        <f>SUMIFS(Recovery_rate____MWh,Recovery_period_start,"&lt;="&amp;'Billing Period Ending 5 Feb 23'!C427,Recovery_period_end,"&gt;="&amp;'Billing Period Ending 5 Feb 23'!C427,Region,'Billing Period Ending 5 Feb 23'!$D$2)</f>
        <v>0.8</v>
      </c>
      <c r="E427" s="14"/>
      <c r="F427" s="6">
        <f t="shared" si="21"/>
        <v>0</v>
      </c>
    </row>
    <row r="428" spans="1:6" x14ac:dyDescent="0.4">
      <c r="A428" s="9">
        <f t="shared" si="23"/>
        <v>44956</v>
      </c>
      <c r="B428" s="11">
        <f t="shared" si="24"/>
        <v>0.47222222222222227</v>
      </c>
      <c r="C428" s="7">
        <f t="shared" si="22"/>
        <v>44956.472222222219</v>
      </c>
      <c r="D428" s="6">
        <f>SUMIFS(Recovery_rate____MWh,Recovery_period_start,"&lt;="&amp;'Billing Period Ending 5 Feb 23'!C428,Recovery_period_end,"&gt;="&amp;'Billing Period Ending 5 Feb 23'!C428,Region,'Billing Period Ending 5 Feb 23'!$D$2)</f>
        <v>0.8</v>
      </c>
      <c r="E428" s="14"/>
      <c r="F428" s="6">
        <f t="shared" si="21"/>
        <v>0</v>
      </c>
    </row>
    <row r="429" spans="1:6" x14ac:dyDescent="0.4">
      <c r="A429" s="9">
        <f t="shared" si="23"/>
        <v>44956</v>
      </c>
      <c r="B429" s="11">
        <f t="shared" si="24"/>
        <v>0.47569444444444442</v>
      </c>
      <c r="C429" s="7">
        <f t="shared" si="22"/>
        <v>44956.475694444445</v>
      </c>
      <c r="D429" s="6">
        <f>SUMIFS(Recovery_rate____MWh,Recovery_period_start,"&lt;="&amp;'Billing Period Ending 5 Feb 23'!C429,Recovery_period_end,"&gt;="&amp;'Billing Period Ending 5 Feb 23'!C429,Region,'Billing Period Ending 5 Feb 23'!$D$2)</f>
        <v>0.8</v>
      </c>
      <c r="E429" s="14"/>
      <c r="F429" s="6">
        <f t="shared" si="21"/>
        <v>0</v>
      </c>
    </row>
    <row r="430" spans="1:6" x14ac:dyDescent="0.4">
      <c r="A430" s="9">
        <f t="shared" si="23"/>
        <v>44956</v>
      </c>
      <c r="B430" s="11">
        <f t="shared" si="24"/>
        <v>0.47916666666666669</v>
      </c>
      <c r="C430" s="7">
        <f t="shared" si="22"/>
        <v>44956.479166666664</v>
      </c>
      <c r="D430" s="6">
        <f>SUMIFS(Recovery_rate____MWh,Recovery_period_start,"&lt;="&amp;'Billing Period Ending 5 Feb 23'!C430,Recovery_period_end,"&gt;="&amp;'Billing Period Ending 5 Feb 23'!C430,Region,'Billing Period Ending 5 Feb 23'!$D$2)</f>
        <v>0.8</v>
      </c>
      <c r="E430" s="14"/>
      <c r="F430" s="6">
        <f t="shared" si="21"/>
        <v>0</v>
      </c>
    </row>
    <row r="431" spans="1:6" x14ac:dyDescent="0.4">
      <c r="A431" s="9">
        <f t="shared" si="23"/>
        <v>44956</v>
      </c>
      <c r="B431" s="11">
        <f t="shared" si="24"/>
        <v>0.4826388888888889</v>
      </c>
      <c r="C431" s="7">
        <f t="shared" si="22"/>
        <v>44956.482638888891</v>
      </c>
      <c r="D431" s="6">
        <f>SUMIFS(Recovery_rate____MWh,Recovery_period_start,"&lt;="&amp;'Billing Period Ending 5 Feb 23'!C431,Recovery_period_end,"&gt;="&amp;'Billing Period Ending 5 Feb 23'!C431,Region,'Billing Period Ending 5 Feb 23'!$D$2)</f>
        <v>0.8</v>
      </c>
      <c r="E431" s="14"/>
      <c r="F431" s="6">
        <f t="shared" si="21"/>
        <v>0</v>
      </c>
    </row>
    <row r="432" spans="1:6" x14ac:dyDescent="0.4">
      <c r="A432" s="9">
        <f t="shared" si="23"/>
        <v>44956</v>
      </c>
      <c r="B432" s="11">
        <f t="shared" si="24"/>
        <v>0.4861111111111111</v>
      </c>
      <c r="C432" s="7">
        <f t="shared" si="22"/>
        <v>44956.486111111109</v>
      </c>
      <c r="D432" s="6">
        <f>SUMIFS(Recovery_rate____MWh,Recovery_period_start,"&lt;="&amp;'Billing Period Ending 5 Feb 23'!C432,Recovery_period_end,"&gt;="&amp;'Billing Period Ending 5 Feb 23'!C432,Region,'Billing Period Ending 5 Feb 23'!$D$2)</f>
        <v>0.8</v>
      </c>
      <c r="E432" s="14"/>
      <c r="F432" s="6">
        <f t="shared" si="21"/>
        <v>0</v>
      </c>
    </row>
    <row r="433" spans="1:6" x14ac:dyDescent="0.4">
      <c r="A433" s="9">
        <f t="shared" si="23"/>
        <v>44956</v>
      </c>
      <c r="B433" s="11">
        <f t="shared" si="24"/>
        <v>0.48958333333333331</v>
      </c>
      <c r="C433" s="7">
        <f t="shared" si="22"/>
        <v>44956.489583333336</v>
      </c>
      <c r="D433" s="6">
        <f>SUMIFS(Recovery_rate____MWh,Recovery_period_start,"&lt;="&amp;'Billing Period Ending 5 Feb 23'!C433,Recovery_period_end,"&gt;="&amp;'Billing Period Ending 5 Feb 23'!C433,Region,'Billing Period Ending 5 Feb 23'!$D$2)</f>
        <v>0.8</v>
      </c>
      <c r="E433" s="14"/>
      <c r="F433" s="6">
        <f t="shared" si="21"/>
        <v>0</v>
      </c>
    </row>
    <row r="434" spans="1:6" x14ac:dyDescent="0.4">
      <c r="A434" s="9">
        <f t="shared" si="23"/>
        <v>44956</v>
      </c>
      <c r="B434" s="11">
        <f t="shared" si="24"/>
        <v>0.49305555555555558</v>
      </c>
      <c r="C434" s="7">
        <f t="shared" si="22"/>
        <v>44956.493055555555</v>
      </c>
      <c r="D434" s="6">
        <f>SUMIFS(Recovery_rate____MWh,Recovery_period_start,"&lt;="&amp;'Billing Period Ending 5 Feb 23'!C434,Recovery_period_end,"&gt;="&amp;'Billing Period Ending 5 Feb 23'!C434,Region,'Billing Period Ending 5 Feb 23'!$D$2)</f>
        <v>0.8</v>
      </c>
      <c r="E434" s="14"/>
      <c r="F434" s="6">
        <f t="shared" si="21"/>
        <v>0</v>
      </c>
    </row>
    <row r="435" spans="1:6" x14ac:dyDescent="0.4">
      <c r="A435" s="9">
        <f t="shared" si="23"/>
        <v>44956</v>
      </c>
      <c r="B435" s="11">
        <f t="shared" si="24"/>
        <v>0.49652777777777773</v>
      </c>
      <c r="C435" s="7">
        <f t="shared" si="22"/>
        <v>44956.496527777781</v>
      </c>
      <c r="D435" s="6">
        <f>SUMIFS(Recovery_rate____MWh,Recovery_period_start,"&lt;="&amp;'Billing Period Ending 5 Feb 23'!C435,Recovery_period_end,"&gt;="&amp;'Billing Period Ending 5 Feb 23'!C435,Region,'Billing Period Ending 5 Feb 23'!$D$2)</f>
        <v>0.8</v>
      </c>
      <c r="E435" s="14"/>
      <c r="F435" s="6">
        <f t="shared" si="21"/>
        <v>0</v>
      </c>
    </row>
    <row r="436" spans="1:6" x14ac:dyDescent="0.4">
      <c r="A436" s="9">
        <f t="shared" si="23"/>
        <v>44956</v>
      </c>
      <c r="B436" s="11">
        <f t="shared" si="24"/>
        <v>0.5</v>
      </c>
      <c r="C436" s="7">
        <f t="shared" si="22"/>
        <v>44956.5</v>
      </c>
      <c r="D436" s="6">
        <f>SUMIFS(Recovery_rate____MWh,Recovery_period_start,"&lt;="&amp;'Billing Period Ending 5 Feb 23'!C436,Recovery_period_end,"&gt;="&amp;'Billing Period Ending 5 Feb 23'!C436,Region,'Billing Period Ending 5 Feb 23'!$D$2)</f>
        <v>0.8</v>
      </c>
      <c r="E436" s="14"/>
      <c r="F436" s="6">
        <f t="shared" si="21"/>
        <v>0</v>
      </c>
    </row>
    <row r="437" spans="1:6" x14ac:dyDescent="0.4">
      <c r="A437" s="9">
        <f t="shared" si="23"/>
        <v>44956</v>
      </c>
      <c r="B437" s="11">
        <f t="shared" si="24"/>
        <v>0.50347222222222221</v>
      </c>
      <c r="C437" s="7">
        <f t="shared" si="22"/>
        <v>44956.503472222219</v>
      </c>
      <c r="D437" s="6">
        <f>SUMIFS(Recovery_rate____MWh,Recovery_period_start,"&lt;="&amp;'Billing Period Ending 5 Feb 23'!C437,Recovery_period_end,"&gt;="&amp;'Billing Period Ending 5 Feb 23'!C437,Region,'Billing Period Ending 5 Feb 23'!$D$2)</f>
        <v>0.8</v>
      </c>
      <c r="E437" s="14"/>
      <c r="F437" s="6">
        <f t="shared" si="21"/>
        <v>0</v>
      </c>
    </row>
    <row r="438" spans="1:6" x14ac:dyDescent="0.4">
      <c r="A438" s="9">
        <f t="shared" si="23"/>
        <v>44956</v>
      </c>
      <c r="B438" s="11">
        <f t="shared" si="24"/>
        <v>0.50694444444444442</v>
      </c>
      <c r="C438" s="7">
        <f t="shared" si="22"/>
        <v>44956.506944444445</v>
      </c>
      <c r="D438" s="6">
        <f>SUMIFS(Recovery_rate____MWh,Recovery_period_start,"&lt;="&amp;'Billing Period Ending 5 Feb 23'!C438,Recovery_period_end,"&gt;="&amp;'Billing Period Ending 5 Feb 23'!C438,Region,'Billing Period Ending 5 Feb 23'!$D$2)</f>
        <v>0.8</v>
      </c>
      <c r="E438" s="14"/>
      <c r="F438" s="6">
        <f t="shared" si="21"/>
        <v>0</v>
      </c>
    </row>
    <row r="439" spans="1:6" x14ac:dyDescent="0.4">
      <c r="A439" s="9">
        <f t="shared" si="23"/>
        <v>44956</v>
      </c>
      <c r="B439" s="11">
        <f t="shared" si="24"/>
        <v>0.51041666666666663</v>
      </c>
      <c r="C439" s="7">
        <f t="shared" si="22"/>
        <v>44956.510416666664</v>
      </c>
      <c r="D439" s="6">
        <f>SUMIFS(Recovery_rate____MWh,Recovery_period_start,"&lt;="&amp;'Billing Period Ending 5 Feb 23'!C439,Recovery_period_end,"&gt;="&amp;'Billing Period Ending 5 Feb 23'!C439,Region,'Billing Period Ending 5 Feb 23'!$D$2)</f>
        <v>0.8</v>
      </c>
      <c r="E439" s="14"/>
      <c r="F439" s="6">
        <f t="shared" si="21"/>
        <v>0</v>
      </c>
    </row>
    <row r="440" spans="1:6" x14ac:dyDescent="0.4">
      <c r="A440" s="9">
        <f t="shared" si="23"/>
        <v>44956</v>
      </c>
      <c r="B440" s="11">
        <f t="shared" si="24"/>
        <v>0.51388888888888895</v>
      </c>
      <c r="C440" s="7">
        <f t="shared" si="22"/>
        <v>44956.513888888891</v>
      </c>
      <c r="D440" s="6">
        <f>SUMIFS(Recovery_rate____MWh,Recovery_period_start,"&lt;="&amp;'Billing Period Ending 5 Feb 23'!C440,Recovery_period_end,"&gt;="&amp;'Billing Period Ending 5 Feb 23'!C440,Region,'Billing Period Ending 5 Feb 23'!$D$2)</f>
        <v>0.8</v>
      </c>
      <c r="E440" s="14"/>
      <c r="F440" s="6">
        <f t="shared" si="21"/>
        <v>0</v>
      </c>
    </row>
    <row r="441" spans="1:6" x14ac:dyDescent="0.4">
      <c r="A441" s="9">
        <f t="shared" si="23"/>
        <v>44956</v>
      </c>
      <c r="B441" s="11">
        <f t="shared" si="24"/>
        <v>0.51736111111111105</v>
      </c>
      <c r="C441" s="7">
        <f t="shared" si="22"/>
        <v>44956.517361111109</v>
      </c>
      <c r="D441" s="6">
        <f>SUMIFS(Recovery_rate____MWh,Recovery_period_start,"&lt;="&amp;'Billing Period Ending 5 Feb 23'!C441,Recovery_period_end,"&gt;="&amp;'Billing Period Ending 5 Feb 23'!C441,Region,'Billing Period Ending 5 Feb 23'!$D$2)</f>
        <v>0.8</v>
      </c>
      <c r="E441" s="14"/>
      <c r="F441" s="6">
        <f t="shared" si="21"/>
        <v>0</v>
      </c>
    </row>
    <row r="442" spans="1:6" x14ac:dyDescent="0.4">
      <c r="A442" s="9">
        <f t="shared" si="23"/>
        <v>44956</v>
      </c>
      <c r="B442" s="11">
        <f t="shared" si="24"/>
        <v>0.52083333333333337</v>
      </c>
      <c r="C442" s="7">
        <f t="shared" si="22"/>
        <v>44956.520833333336</v>
      </c>
      <c r="D442" s="6">
        <f>SUMIFS(Recovery_rate____MWh,Recovery_period_start,"&lt;="&amp;'Billing Period Ending 5 Feb 23'!C442,Recovery_period_end,"&gt;="&amp;'Billing Period Ending 5 Feb 23'!C442,Region,'Billing Period Ending 5 Feb 23'!$D$2)</f>
        <v>0.8</v>
      </c>
      <c r="E442" s="14"/>
      <c r="F442" s="6">
        <f t="shared" si="21"/>
        <v>0</v>
      </c>
    </row>
    <row r="443" spans="1:6" x14ac:dyDescent="0.4">
      <c r="A443" s="9">
        <f t="shared" si="23"/>
        <v>44956</v>
      </c>
      <c r="B443" s="11">
        <f t="shared" si="24"/>
        <v>0.52430555555555558</v>
      </c>
      <c r="C443" s="7">
        <f t="shared" si="22"/>
        <v>44956.524305555555</v>
      </c>
      <c r="D443" s="6">
        <f>SUMIFS(Recovery_rate____MWh,Recovery_period_start,"&lt;="&amp;'Billing Period Ending 5 Feb 23'!C443,Recovery_period_end,"&gt;="&amp;'Billing Period Ending 5 Feb 23'!C443,Region,'Billing Period Ending 5 Feb 23'!$D$2)</f>
        <v>0.8</v>
      </c>
      <c r="E443" s="14"/>
      <c r="F443" s="6">
        <f t="shared" si="21"/>
        <v>0</v>
      </c>
    </row>
    <row r="444" spans="1:6" x14ac:dyDescent="0.4">
      <c r="A444" s="9">
        <f t="shared" si="23"/>
        <v>44956</v>
      </c>
      <c r="B444" s="11">
        <f t="shared" si="24"/>
        <v>0.52777777777777779</v>
      </c>
      <c r="C444" s="7">
        <f t="shared" si="22"/>
        <v>44956.527777777781</v>
      </c>
      <c r="D444" s="6">
        <f>SUMIFS(Recovery_rate____MWh,Recovery_period_start,"&lt;="&amp;'Billing Period Ending 5 Feb 23'!C444,Recovery_period_end,"&gt;="&amp;'Billing Period Ending 5 Feb 23'!C444,Region,'Billing Period Ending 5 Feb 23'!$D$2)</f>
        <v>0.8</v>
      </c>
      <c r="E444" s="14"/>
      <c r="F444" s="6">
        <f t="shared" si="21"/>
        <v>0</v>
      </c>
    </row>
    <row r="445" spans="1:6" x14ac:dyDescent="0.4">
      <c r="A445" s="9">
        <f t="shared" si="23"/>
        <v>44956</v>
      </c>
      <c r="B445" s="11">
        <f t="shared" si="24"/>
        <v>0.53125</v>
      </c>
      <c r="C445" s="7">
        <f t="shared" si="22"/>
        <v>44956.53125</v>
      </c>
      <c r="D445" s="6">
        <f>SUMIFS(Recovery_rate____MWh,Recovery_period_start,"&lt;="&amp;'Billing Period Ending 5 Feb 23'!C445,Recovery_period_end,"&gt;="&amp;'Billing Period Ending 5 Feb 23'!C445,Region,'Billing Period Ending 5 Feb 23'!$D$2)</f>
        <v>0.8</v>
      </c>
      <c r="E445" s="14"/>
      <c r="F445" s="6">
        <f t="shared" si="21"/>
        <v>0</v>
      </c>
    </row>
    <row r="446" spans="1:6" x14ac:dyDescent="0.4">
      <c r="A446" s="9">
        <f t="shared" si="23"/>
        <v>44956</v>
      </c>
      <c r="B446" s="11">
        <f t="shared" si="24"/>
        <v>0.53472222222222221</v>
      </c>
      <c r="C446" s="7">
        <f t="shared" si="22"/>
        <v>44956.534722222219</v>
      </c>
      <c r="D446" s="6">
        <f>SUMIFS(Recovery_rate____MWh,Recovery_period_start,"&lt;="&amp;'Billing Period Ending 5 Feb 23'!C446,Recovery_period_end,"&gt;="&amp;'Billing Period Ending 5 Feb 23'!C446,Region,'Billing Period Ending 5 Feb 23'!$D$2)</f>
        <v>0.8</v>
      </c>
      <c r="E446" s="14"/>
      <c r="F446" s="6">
        <f t="shared" si="21"/>
        <v>0</v>
      </c>
    </row>
    <row r="447" spans="1:6" x14ac:dyDescent="0.4">
      <c r="A447" s="9">
        <f t="shared" si="23"/>
        <v>44956</v>
      </c>
      <c r="B447" s="11">
        <f t="shared" si="24"/>
        <v>0.53819444444444442</v>
      </c>
      <c r="C447" s="7">
        <f t="shared" si="22"/>
        <v>44956.538194444445</v>
      </c>
      <c r="D447" s="6">
        <f>SUMIFS(Recovery_rate____MWh,Recovery_period_start,"&lt;="&amp;'Billing Period Ending 5 Feb 23'!C447,Recovery_period_end,"&gt;="&amp;'Billing Period Ending 5 Feb 23'!C447,Region,'Billing Period Ending 5 Feb 23'!$D$2)</f>
        <v>0.8</v>
      </c>
      <c r="E447" s="14"/>
      <c r="F447" s="6">
        <f t="shared" si="21"/>
        <v>0</v>
      </c>
    </row>
    <row r="448" spans="1:6" x14ac:dyDescent="0.4">
      <c r="A448" s="9">
        <f t="shared" si="23"/>
        <v>44956</v>
      </c>
      <c r="B448" s="11">
        <f t="shared" si="24"/>
        <v>0.54166666666666663</v>
      </c>
      <c r="C448" s="7">
        <f t="shared" si="22"/>
        <v>44956.541666666664</v>
      </c>
      <c r="D448" s="6">
        <f>SUMIFS(Recovery_rate____MWh,Recovery_period_start,"&lt;="&amp;'Billing Period Ending 5 Feb 23'!C448,Recovery_period_end,"&gt;="&amp;'Billing Period Ending 5 Feb 23'!C448,Region,'Billing Period Ending 5 Feb 23'!$D$2)</f>
        <v>0.8</v>
      </c>
      <c r="E448" s="14"/>
      <c r="F448" s="6">
        <f t="shared" si="21"/>
        <v>0</v>
      </c>
    </row>
    <row r="449" spans="1:6" x14ac:dyDescent="0.4">
      <c r="A449" s="9">
        <f t="shared" si="23"/>
        <v>44956</v>
      </c>
      <c r="B449" s="11">
        <f t="shared" si="24"/>
        <v>0.54513888888888895</v>
      </c>
      <c r="C449" s="7">
        <f t="shared" si="22"/>
        <v>44956.545138888891</v>
      </c>
      <c r="D449" s="6">
        <f>SUMIFS(Recovery_rate____MWh,Recovery_period_start,"&lt;="&amp;'Billing Period Ending 5 Feb 23'!C449,Recovery_period_end,"&gt;="&amp;'Billing Period Ending 5 Feb 23'!C449,Region,'Billing Period Ending 5 Feb 23'!$D$2)</f>
        <v>0.8</v>
      </c>
      <c r="E449" s="14"/>
      <c r="F449" s="6">
        <f t="shared" si="21"/>
        <v>0</v>
      </c>
    </row>
    <row r="450" spans="1:6" x14ac:dyDescent="0.4">
      <c r="A450" s="9">
        <f t="shared" si="23"/>
        <v>44956</v>
      </c>
      <c r="B450" s="11">
        <f t="shared" si="24"/>
        <v>0.54861111111111105</v>
      </c>
      <c r="C450" s="7">
        <f t="shared" si="22"/>
        <v>44956.548611111109</v>
      </c>
      <c r="D450" s="6">
        <f>SUMIFS(Recovery_rate____MWh,Recovery_period_start,"&lt;="&amp;'Billing Period Ending 5 Feb 23'!C450,Recovery_period_end,"&gt;="&amp;'Billing Period Ending 5 Feb 23'!C450,Region,'Billing Period Ending 5 Feb 23'!$D$2)</f>
        <v>0.8</v>
      </c>
      <c r="E450" s="14"/>
      <c r="F450" s="6">
        <f t="shared" si="21"/>
        <v>0</v>
      </c>
    </row>
    <row r="451" spans="1:6" x14ac:dyDescent="0.4">
      <c r="A451" s="9">
        <f t="shared" si="23"/>
        <v>44956</v>
      </c>
      <c r="B451" s="11">
        <f t="shared" si="24"/>
        <v>0.55208333333333337</v>
      </c>
      <c r="C451" s="7">
        <f t="shared" si="22"/>
        <v>44956.552083333336</v>
      </c>
      <c r="D451" s="6">
        <f>SUMIFS(Recovery_rate____MWh,Recovery_period_start,"&lt;="&amp;'Billing Period Ending 5 Feb 23'!C451,Recovery_period_end,"&gt;="&amp;'Billing Period Ending 5 Feb 23'!C451,Region,'Billing Period Ending 5 Feb 23'!$D$2)</f>
        <v>0.8</v>
      </c>
      <c r="E451" s="14"/>
      <c r="F451" s="6">
        <f t="shared" si="21"/>
        <v>0</v>
      </c>
    </row>
    <row r="452" spans="1:6" x14ac:dyDescent="0.4">
      <c r="A452" s="9">
        <f t="shared" si="23"/>
        <v>44956</v>
      </c>
      <c r="B452" s="11">
        <f t="shared" si="24"/>
        <v>0.55555555555555558</v>
      </c>
      <c r="C452" s="7">
        <f t="shared" si="22"/>
        <v>44956.555555555555</v>
      </c>
      <c r="D452" s="6">
        <f>SUMIFS(Recovery_rate____MWh,Recovery_period_start,"&lt;="&amp;'Billing Period Ending 5 Feb 23'!C452,Recovery_period_end,"&gt;="&amp;'Billing Period Ending 5 Feb 23'!C452,Region,'Billing Period Ending 5 Feb 23'!$D$2)</f>
        <v>0.8</v>
      </c>
      <c r="E452" s="14"/>
      <c r="F452" s="6">
        <f t="shared" ref="F452:F515" si="25">E452*D452</f>
        <v>0</v>
      </c>
    </row>
    <row r="453" spans="1:6" x14ac:dyDescent="0.4">
      <c r="A453" s="9">
        <f t="shared" si="23"/>
        <v>44956</v>
      </c>
      <c r="B453" s="11">
        <f t="shared" si="24"/>
        <v>0.55902777777777779</v>
      </c>
      <c r="C453" s="7">
        <f t="shared" ref="C453:C516" si="26">A453+B453</f>
        <v>44956.559027777781</v>
      </c>
      <c r="D453" s="6">
        <f>SUMIFS(Recovery_rate____MWh,Recovery_period_start,"&lt;="&amp;'Billing Period Ending 5 Feb 23'!C453,Recovery_period_end,"&gt;="&amp;'Billing Period Ending 5 Feb 23'!C453,Region,'Billing Period Ending 5 Feb 23'!$D$2)</f>
        <v>0.8</v>
      </c>
      <c r="E453" s="14"/>
      <c r="F453" s="6">
        <f t="shared" si="25"/>
        <v>0</v>
      </c>
    </row>
    <row r="454" spans="1:6" x14ac:dyDescent="0.4">
      <c r="A454" s="9">
        <f t="shared" si="23"/>
        <v>44956</v>
      </c>
      <c r="B454" s="11">
        <f t="shared" si="24"/>
        <v>0.5625</v>
      </c>
      <c r="C454" s="7">
        <f t="shared" si="26"/>
        <v>44956.5625</v>
      </c>
      <c r="D454" s="6">
        <f>SUMIFS(Recovery_rate____MWh,Recovery_period_start,"&lt;="&amp;'Billing Period Ending 5 Feb 23'!C454,Recovery_period_end,"&gt;="&amp;'Billing Period Ending 5 Feb 23'!C454,Region,'Billing Period Ending 5 Feb 23'!$D$2)</f>
        <v>0.8</v>
      </c>
      <c r="E454" s="14"/>
      <c r="F454" s="6">
        <f t="shared" si="25"/>
        <v>0</v>
      </c>
    </row>
    <row r="455" spans="1:6" x14ac:dyDescent="0.4">
      <c r="A455" s="9">
        <f t="shared" si="23"/>
        <v>44956</v>
      </c>
      <c r="B455" s="11">
        <f t="shared" si="24"/>
        <v>0.56597222222222221</v>
      </c>
      <c r="C455" s="7">
        <f t="shared" si="26"/>
        <v>44956.565972222219</v>
      </c>
      <c r="D455" s="6">
        <f>SUMIFS(Recovery_rate____MWh,Recovery_period_start,"&lt;="&amp;'Billing Period Ending 5 Feb 23'!C455,Recovery_period_end,"&gt;="&amp;'Billing Period Ending 5 Feb 23'!C455,Region,'Billing Period Ending 5 Feb 23'!$D$2)</f>
        <v>0.8</v>
      </c>
      <c r="E455" s="14"/>
      <c r="F455" s="6">
        <f t="shared" si="25"/>
        <v>0</v>
      </c>
    </row>
    <row r="456" spans="1:6" x14ac:dyDescent="0.4">
      <c r="A456" s="9">
        <f t="shared" si="23"/>
        <v>44956</v>
      </c>
      <c r="B456" s="11">
        <f t="shared" si="24"/>
        <v>0.56944444444444442</v>
      </c>
      <c r="C456" s="7">
        <f t="shared" si="26"/>
        <v>44956.569444444445</v>
      </c>
      <c r="D456" s="6">
        <f>SUMIFS(Recovery_rate____MWh,Recovery_period_start,"&lt;="&amp;'Billing Period Ending 5 Feb 23'!C456,Recovery_period_end,"&gt;="&amp;'Billing Period Ending 5 Feb 23'!C456,Region,'Billing Period Ending 5 Feb 23'!$D$2)</f>
        <v>0.8</v>
      </c>
      <c r="E456" s="14"/>
      <c r="F456" s="6">
        <f t="shared" si="25"/>
        <v>0</v>
      </c>
    </row>
    <row r="457" spans="1:6" x14ac:dyDescent="0.4">
      <c r="A457" s="9">
        <f t="shared" si="23"/>
        <v>44956</v>
      </c>
      <c r="B457" s="11">
        <f t="shared" si="24"/>
        <v>0.57291666666666663</v>
      </c>
      <c r="C457" s="7">
        <f t="shared" si="26"/>
        <v>44956.572916666664</v>
      </c>
      <c r="D457" s="6">
        <f>SUMIFS(Recovery_rate____MWh,Recovery_period_start,"&lt;="&amp;'Billing Period Ending 5 Feb 23'!C457,Recovery_period_end,"&gt;="&amp;'Billing Period Ending 5 Feb 23'!C457,Region,'Billing Period Ending 5 Feb 23'!$D$2)</f>
        <v>0.8</v>
      </c>
      <c r="E457" s="14"/>
      <c r="F457" s="6">
        <f t="shared" si="25"/>
        <v>0</v>
      </c>
    </row>
    <row r="458" spans="1:6" x14ac:dyDescent="0.4">
      <c r="A458" s="9">
        <f t="shared" si="23"/>
        <v>44956</v>
      </c>
      <c r="B458" s="11">
        <f t="shared" si="24"/>
        <v>0.57638888888888895</v>
      </c>
      <c r="C458" s="7">
        <f t="shared" si="26"/>
        <v>44956.576388888891</v>
      </c>
      <c r="D458" s="6">
        <f>SUMIFS(Recovery_rate____MWh,Recovery_period_start,"&lt;="&amp;'Billing Period Ending 5 Feb 23'!C458,Recovery_period_end,"&gt;="&amp;'Billing Period Ending 5 Feb 23'!C458,Region,'Billing Period Ending 5 Feb 23'!$D$2)</f>
        <v>0.8</v>
      </c>
      <c r="E458" s="14"/>
      <c r="F458" s="6">
        <f t="shared" si="25"/>
        <v>0</v>
      </c>
    </row>
    <row r="459" spans="1:6" x14ac:dyDescent="0.4">
      <c r="A459" s="9">
        <f t="shared" si="23"/>
        <v>44956</v>
      </c>
      <c r="B459" s="11">
        <f t="shared" si="24"/>
        <v>0.57986111111111105</v>
      </c>
      <c r="C459" s="7">
        <f t="shared" si="26"/>
        <v>44956.579861111109</v>
      </c>
      <c r="D459" s="6">
        <f>SUMIFS(Recovery_rate____MWh,Recovery_period_start,"&lt;="&amp;'Billing Period Ending 5 Feb 23'!C459,Recovery_period_end,"&gt;="&amp;'Billing Period Ending 5 Feb 23'!C459,Region,'Billing Period Ending 5 Feb 23'!$D$2)</f>
        <v>0.8</v>
      </c>
      <c r="E459" s="14"/>
      <c r="F459" s="6">
        <f t="shared" si="25"/>
        <v>0</v>
      </c>
    </row>
    <row r="460" spans="1:6" x14ac:dyDescent="0.4">
      <c r="A460" s="9">
        <f t="shared" si="23"/>
        <v>44956</v>
      </c>
      <c r="B460" s="11">
        <f t="shared" si="24"/>
        <v>0.58333333333333337</v>
      </c>
      <c r="C460" s="7">
        <f t="shared" si="26"/>
        <v>44956.583333333336</v>
      </c>
      <c r="D460" s="6">
        <f>SUMIFS(Recovery_rate____MWh,Recovery_period_start,"&lt;="&amp;'Billing Period Ending 5 Feb 23'!C460,Recovery_period_end,"&gt;="&amp;'Billing Period Ending 5 Feb 23'!C460,Region,'Billing Period Ending 5 Feb 23'!$D$2)</f>
        <v>0.8</v>
      </c>
      <c r="E460" s="14"/>
      <c r="F460" s="6">
        <f t="shared" si="25"/>
        <v>0</v>
      </c>
    </row>
    <row r="461" spans="1:6" x14ac:dyDescent="0.4">
      <c r="A461" s="9">
        <f t="shared" si="23"/>
        <v>44956</v>
      </c>
      <c r="B461" s="11">
        <f t="shared" si="24"/>
        <v>0.58680555555555558</v>
      </c>
      <c r="C461" s="7">
        <f t="shared" si="26"/>
        <v>44956.586805555555</v>
      </c>
      <c r="D461" s="6">
        <f>SUMIFS(Recovery_rate____MWh,Recovery_period_start,"&lt;="&amp;'Billing Period Ending 5 Feb 23'!C461,Recovery_period_end,"&gt;="&amp;'Billing Period Ending 5 Feb 23'!C461,Region,'Billing Period Ending 5 Feb 23'!$D$2)</f>
        <v>0.8</v>
      </c>
      <c r="E461" s="14"/>
      <c r="F461" s="6">
        <f t="shared" si="25"/>
        <v>0</v>
      </c>
    </row>
    <row r="462" spans="1:6" x14ac:dyDescent="0.4">
      <c r="A462" s="9">
        <f t="shared" si="23"/>
        <v>44956</v>
      </c>
      <c r="B462" s="11">
        <f t="shared" si="24"/>
        <v>0.59027777777777779</v>
      </c>
      <c r="C462" s="7">
        <f t="shared" si="26"/>
        <v>44956.590277777781</v>
      </c>
      <c r="D462" s="6">
        <f>SUMIFS(Recovery_rate____MWh,Recovery_period_start,"&lt;="&amp;'Billing Period Ending 5 Feb 23'!C462,Recovery_period_end,"&gt;="&amp;'Billing Period Ending 5 Feb 23'!C462,Region,'Billing Period Ending 5 Feb 23'!$D$2)</f>
        <v>0.8</v>
      </c>
      <c r="E462" s="14"/>
      <c r="F462" s="6">
        <f t="shared" si="25"/>
        <v>0</v>
      </c>
    </row>
    <row r="463" spans="1:6" x14ac:dyDescent="0.4">
      <c r="A463" s="9">
        <f t="shared" si="23"/>
        <v>44956</v>
      </c>
      <c r="B463" s="11">
        <f t="shared" si="24"/>
        <v>0.59375</v>
      </c>
      <c r="C463" s="7">
        <f t="shared" si="26"/>
        <v>44956.59375</v>
      </c>
      <c r="D463" s="6">
        <f>SUMIFS(Recovery_rate____MWh,Recovery_period_start,"&lt;="&amp;'Billing Period Ending 5 Feb 23'!C463,Recovery_period_end,"&gt;="&amp;'Billing Period Ending 5 Feb 23'!C463,Region,'Billing Period Ending 5 Feb 23'!$D$2)</f>
        <v>0.8</v>
      </c>
      <c r="E463" s="14"/>
      <c r="F463" s="6">
        <f t="shared" si="25"/>
        <v>0</v>
      </c>
    </row>
    <row r="464" spans="1:6" x14ac:dyDescent="0.4">
      <c r="A464" s="9">
        <f t="shared" si="23"/>
        <v>44956</v>
      </c>
      <c r="B464" s="11">
        <f t="shared" si="24"/>
        <v>0.59722222222222221</v>
      </c>
      <c r="C464" s="7">
        <f t="shared" si="26"/>
        <v>44956.597222222219</v>
      </c>
      <c r="D464" s="6">
        <f>SUMIFS(Recovery_rate____MWh,Recovery_period_start,"&lt;="&amp;'Billing Period Ending 5 Feb 23'!C464,Recovery_period_end,"&gt;="&amp;'Billing Period Ending 5 Feb 23'!C464,Region,'Billing Period Ending 5 Feb 23'!$D$2)</f>
        <v>0.8</v>
      </c>
      <c r="E464" s="14"/>
      <c r="F464" s="6">
        <f t="shared" si="25"/>
        <v>0</v>
      </c>
    </row>
    <row r="465" spans="1:6" x14ac:dyDescent="0.4">
      <c r="A465" s="9">
        <f t="shared" si="23"/>
        <v>44956</v>
      </c>
      <c r="B465" s="11">
        <f t="shared" si="24"/>
        <v>0.60069444444444442</v>
      </c>
      <c r="C465" s="7">
        <f t="shared" si="26"/>
        <v>44956.600694444445</v>
      </c>
      <c r="D465" s="6">
        <f>SUMIFS(Recovery_rate____MWh,Recovery_period_start,"&lt;="&amp;'Billing Period Ending 5 Feb 23'!C465,Recovery_period_end,"&gt;="&amp;'Billing Period Ending 5 Feb 23'!C465,Region,'Billing Period Ending 5 Feb 23'!$D$2)</f>
        <v>0.8</v>
      </c>
      <c r="E465" s="14"/>
      <c r="F465" s="6">
        <f t="shared" si="25"/>
        <v>0</v>
      </c>
    </row>
    <row r="466" spans="1:6" x14ac:dyDescent="0.4">
      <c r="A466" s="9">
        <f t="shared" si="23"/>
        <v>44956</v>
      </c>
      <c r="B466" s="11">
        <f t="shared" si="24"/>
        <v>0.60416666666666663</v>
      </c>
      <c r="C466" s="7">
        <f t="shared" si="26"/>
        <v>44956.604166666664</v>
      </c>
      <c r="D466" s="6">
        <f>SUMIFS(Recovery_rate____MWh,Recovery_period_start,"&lt;="&amp;'Billing Period Ending 5 Feb 23'!C466,Recovery_period_end,"&gt;="&amp;'Billing Period Ending 5 Feb 23'!C466,Region,'Billing Period Ending 5 Feb 23'!$D$2)</f>
        <v>0.8</v>
      </c>
      <c r="E466" s="14"/>
      <c r="F466" s="6">
        <f t="shared" si="25"/>
        <v>0</v>
      </c>
    </row>
    <row r="467" spans="1:6" x14ac:dyDescent="0.4">
      <c r="A467" s="9">
        <f t="shared" si="23"/>
        <v>44956</v>
      </c>
      <c r="B467" s="11">
        <f t="shared" si="24"/>
        <v>0.60763888888888895</v>
      </c>
      <c r="C467" s="7">
        <f t="shared" si="26"/>
        <v>44956.607638888891</v>
      </c>
      <c r="D467" s="6">
        <f>SUMIFS(Recovery_rate____MWh,Recovery_period_start,"&lt;="&amp;'Billing Period Ending 5 Feb 23'!C467,Recovery_period_end,"&gt;="&amp;'Billing Period Ending 5 Feb 23'!C467,Region,'Billing Period Ending 5 Feb 23'!$D$2)</f>
        <v>0.8</v>
      </c>
      <c r="E467" s="14"/>
      <c r="F467" s="6">
        <f t="shared" si="25"/>
        <v>0</v>
      </c>
    </row>
    <row r="468" spans="1:6" x14ac:dyDescent="0.4">
      <c r="A468" s="9">
        <f t="shared" si="23"/>
        <v>44956</v>
      </c>
      <c r="B468" s="11">
        <f t="shared" si="24"/>
        <v>0.61111111111111105</v>
      </c>
      <c r="C468" s="7">
        <f t="shared" si="26"/>
        <v>44956.611111111109</v>
      </c>
      <c r="D468" s="6">
        <f>SUMIFS(Recovery_rate____MWh,Recovery_period_start,"&lt;="&amp;'Billing Period Ending 5 Feb 23'!C468,Recovery_period_end,"&gt;="&amp;'Billing Period Ending 5 Feb 23'!C468,Region,'Billing Period Ending 5 Feb 23'!$D$2)</f>
        <v>0.8</v>
      </c>
      <c r="E468" s="14"/>
      <c r="F468" s="6">
        <f t="shared" si="25"/>
        <v>0</v>
      </c>
    </row>
    <row r="469" spans="1:6" x14ac:dyDescent="0.4">
      <c r="A469" s="9">
        <f t="shared" si="23"/>
        <v>44956</v>
      </c>
      <c r="B469" s="11">
        <f t="shared" si="24"/>
        <v>0.61458333333333337</v>
      </c>
      <c r="C469" s="7">
        <f t="shared" si="26"/>
        <v>44956.614583333336</v>
      </c>
      <c r="D469" s="6">
        <f>SUMIFS(Recovery_rate____MWh,Recovery_period_start,"&lt;="&amp;'Billing Period Ending 5 Feb 23'!C469,Recovery_period_end,"&gt;="&amp;'Billing Period Ending 5 Feb 23'!C469,Region,'Billing Period Ending 5 Feb 23'!$D$2)</f>
        <v>0.8</v>
      </c>
      <c r="E469" s="14"/>
      <c r="F469" s="6">
        <f t="shared" si="25"/>
        <v>0</v>
      </c>
    </row>
    <row r="470" spans="1:6" x14ac:dyDescent="0.4">
      <c r="A470" s="9">
        <f t="shared" si="23"/>
        <v>44956</v>
      </c>
      <c r="B470" s="11">
        <f t="shared" si="24"/>
        <v>0.61805555555555558</v>
      </c>
      <c r="C470" s="7">
        <f t="shared" si="26"/>
        <v>44956.618055555555</v>
      </c>
      <c r="D470" s="6">
        <f>SUMIFS(Recovery_rate____MWh,Recovery_period_start,"&lt;="&amp;'Billing Period Ending 5 Feb 23'!C470,Recovery_period_end,"&gt;="&amp;'Billing Period Ending 5 Feb 23'!C470,Region,'Billing Period Ending 5 Feb 23'!$D$2)</f>
        <v>0.8</v>
      </c>
      <c r="E470" s="14"/>
      <c r="F470" s="6">
        <f t="shared" si="25"/>
        <v>0</v>
      </c>
    </row>
    <row r="471" spans="1:6" x14ac:dyDescent="0.4">
      <c r="A471" s="9">
        <f t="shared" si="23"/>
        <v>44956</v>
      </c>
      <c r="B471" s="11">
        <f t="shared" si="24"/>
        <v>0.62152777777777779</v>
      </c>
      <c r="C471" s="7">
        <f t="shared" si="26"/>
        <v>44956.621527777781</v>
      </c>
      <c r="D471" s="6">
        <f>SUMIFS(Recovery_rate____MWh,Recovery_period_start,"&lt;="&amp;'Billing Period Ending 5 Feb 23'!C471,Recovery_period_end,"&gt;="&amp;'Billing Period Ending 5 Feb 23'!C471,Region,'Billing Period Ending 5 Feb 23'!$D$2)</f>
        <v>0.8</v>
      </c>
      <c r="E471" s="14"/>
      <c r="F471" s="6">
        <f t="shared" si="25"/>
        <v>0</v>
      </c>
    </row>
    <row r="472" spans="1:6" x14ac:dyDescent="0.4">
      <c r="A472" s="9">
        <f t="shared" si="23"/>
        <v>44956</v>
      </c>
      <c r="B472" s="11">
        <f t="shared" si="24"/>
        <v>0.625</v>
      </c>
      <c r="C472" s="7">
        <f t="shared" si="26"/>
        <v>44956.625</v>
      </c>
      <c r="D472" s="6">
        <f>SUMIFS(Recovery_rate____MWh,Recovery_period_start,"&lt;="&amp;'Billing Period Ending 5 Feb 23'!C472,Recovery_period_end,"&gt;="&amp;'Billing Period Ending 5 Feb 23'!C472,Region,'Billing Period Ending 5 Feb 23'!$D$2)</f>
        <v>0.8</v>
      </c>
      <c r="E472" s="14"/>
      <c r="F472" s="6">
        <f t="shared" si="25"/>
        <v>0</v>
      </c>
    </row>
    <row r="473" spans="1:6" x14ac:dyDescent="0.4">
      <c r="A473" s="9">
        <f t="shared" si="23"/>
        <v>44956</v>
      </c>
      <c r="B473" s="11">
        <f t="shared" si="24"/>
        <v>0.62847222222222221</v>
      </c>
      <c r="C473" s="7">
        <f t="shared" si="26"/>
        <v>44956.628472222219</v>
      </c>
      <c r="D473" s="6">
        <f>SUMIFS(Recovery_rate____MWh,Recovery_period_start,"&lt;="&amp;'Billing Period Ending 5 Feb 23'!C473,Recovery_period_end,"&gt;="&amp;'Billing Period Ending 5 Feb 23'!C473,Region,'Billing Period Ending 5 Feb 23'!$D$2)</f>
        <v>0.8</v>
      </c>
      <c r="E473" s="14"/>
      <c r="F473" s="6">
        <f t="shared" si="25"/>
        <v>0</v>
      </c>
    </row>
    <row r="474" spans="1:6" x14ac:dyDescent="0.4">
      <c r="A474" s="9">
        <f t="shared" si="23"/>
        <v>44956</v>
      </c>
      <c r="B474" s="11">
        <f t="shared" si="24"/>
        <v>0.63194444444444442</v>
      </c>
      <c r="C474" s="7">
        <f t="shared" si="26"/>
        <v>44956.631944444445</v>
      </c>
      <c r="D474" s="6">
        <f>SUMIFS(Recovery_rate____MWh,Recovery_period_start,"&lt;="&amp;'Billing Period Ending 5 Feb 23'!C474,Recovery_period_end,"&gt;="&amp;'Billing Period Ending 5 Feb 23'!C474,Region,'Billing Period Ending 5 Feb 23'!$D$2)</f>
        <v>0.8</v>
      </c>
      <c r="E474" s="14"/>
      <c r="F474" s="6">
        <f t="shared" si="25"/>
        <v>0</v>
      </c>
    </row>
    <row r="475" spans="1:6" x14ac:dyDescent="0.4">
      <c r="A475" s="9">
        <f t="shared" si="23"/>
        <v>44956</v>
      </c>
      <c r="B475" s="11">
        <f t="shared" si="24"/>
        <v>0.63541666666666663</v>
      </c>
      <c r="C475" s="7">
        <f t="shared" si="26"/>
        <v>44956.635416666664</v>
      </c>
      <c r="D475" s="6">
        <f>SUMIFS(Recovery_rate____MWh,Recovery_period_start,"&lt;="&amp;'Billing Period Ending 5 Feb 23'!C475,Recovery_period_end,"&gt;="&amp;'Billing Period Ending 5 Feb 23'!C475,Region,'Billing Period Ending 5 Feb 23'!$D$2)</f>
        <v>0.8</v>
      </c>
      <c r="E475" s="14"/>
      <c r="F475" s="6">
        <f t="shared" si="25"/>
        <v>0</v>
      </c>
    </row>
    <row r="476" spans="1:6" x14ac:dyDescent="0.4">
      <c r="A476" s="9">
        <f t="shared" si="23"/>
        <v>44956</v>
      </c>
      <c r="B476" s="11">
        <f t="shared" si="24"/>
        <v>0.63888888888888895</v>
      </c>
      <c r="C476" s="7">
        <f t="shared" si="26"/>
        <v>44956.638888888891</v>
      </c>
      <c r="D476" s="6">
        <f>SUMIFS(Recovery_rate____MWh,Recovery_period_start,"&lt;="&amp;'Billing Period Ending 5 Feb 23'!C476,Recovery_period_end,"&gt;="&amp;'Billing Period Ending 5 Feb 23'!C476,Region,'Billing Period Ending 5 Feb 23'!$D$2)</f>
        <v>0.8</v>
      </c>
      <c r="E476" s="14"/>
      <c r="F476" s="6">
        <f t="shared" si="25"/>
        <v>0</v>
      </c>
    </row>
    <row r="477" spans="1:6" x14ac:dyDescent="0.4">
      <c r="A477" s="9">
        <f t="shared" si="23"/>
        <v>44956</v>
      </c>
      <c r="B477" s="11">
        <f t="shared" si="24"/>
        <v>0.64236111111111105</v>
      </c>
      <c r="C477" s="7">
        <f t="shared" si="26"/>
        <v>44956.642361111109</v>
      </c>
      <c r="D477" s="6">
        <f>SUMIFS(Recovery_rate____MWh,Recovery_period_start,"&lt;="&amp;'Billing Period Ending 5 Feb 23'!C477,Recovery_period_end,"&gt;="&amp;'Billing Period Ending 5 Feb 23'!C477,Region,'Billing Period Ending 5 Feb 23'!$D$2)</f>
        <v>0.8</v>
      </c>
      <c r="E477" s="14"/>
      <c r="F477" s="6">
        <f t="shared" si="25"/>
        <v>0</v>
      </c>
    </row>
    <row r="478" spans="1:6" x14ac:dyDescent="0.4">
      <c r="A478" s="9">
        <f t="shared" si="23"/>
        <v>44956</v>
      </c>
      <c r="B478" s="11">
        <f t="shared" si="24"/>
        <v>0.64583333333333337</v>
      </c>
      <c r="C478" s="7">
        <f t="shared" si="26"/>
        <v>44956.645833333336</v>
      </c>
      <c r="D478" s="6">
        <f>SUMIFS(Recovery_rate____MWh,Recovery_period_start,"&lt;="&amp;'Billing Period Ending 5 Feb 23'!C478,Recovery_period_end,"&gt;="&amp;'Billing Period Ending 5 Feb 23'!C478,Region,'Billing Period Ending 5 Feb 23'!$D$2)</f>
        <v>0.8</v>
      </c>
      <c r="E478" s="14"/>
      <c r="F478" s="6">
        <f t="shared" si="25"/>
        <v>0</v>
      </c>
    </row>
    <row r="479" spans="1:6" x14ac:dyDescent="0.4">
      <c r="A479" s="9">
        <f t="shared" si="23"/>
        <v>44956</v>
      </c>
      <c r="B479" s="11">
        <f t="shared" si="24"/>
        <v>0.64930555555555558</v>
      </c>
      <c r="C479" s="7">
        <f t="shared" si="26"/>
        <v>44956.649305555555</v>
      </c>
      <c r="D479" s="6">
        <f>SUMIFS(Recovery_rate____MWh,Recovery_period_start,"&lt;="&amp;'Billing Period Ending 5 Feb 23'!C479,Recovery_period_end,"&gt;="&amp;'Billing Period Ending 5 Feb 23'!C479,Region,'Billing Period Ending 5 Feb 23'!$D$2)</f>
        <v>0.8</v>
      </c>
      <c r="E479" s="14"/>
      <c r="F479" s="6">
        <f t="shared" si="25"/>
        <v>0</v>
      </c>
    </row>
    <row r="480" spans="1:6" x14ac:dyDescent="0.4">
      <c r="A480" s="9">
        <f t="shared" si="23"/>
        <v>44956</v>
      </c>
      <c r="B480" s="11">
        <f t="shared" si="24"/>
        <v>0.65277777777777779</v>
      </c>
      <c r="C480" s="7">
        <f t="shared" si="26"/>
        <v>44956.652777777781</v>
      </c>
      <c r="D480" s="6">
        <f>SUMIFS(Recovery_rate____MWh,Recovery_period_start,"&lt;="&amp;'Billing Period Ending 5 Feb 23'!C480,Recovery_period_end,"&gt;="&amp;'Billing Period Ending 5 Feb 23'!C480,Region,'Billing Period Ending 5 Feb 23'!$D$2)</f>
        <v>0.8</v>
      </c>
      <c r="E480" s="14"/>
      <c r="F480" s="6">
        <f t="shared" si="25"/>
        <v>0</v>
      </c>
    </row>
    <row r="481" spans="1:6" x14ac:dyDescent="0.4">
      <c r="A481" s="9">
        <f t="shared" si="23"/>
        <v>44956</v>
      </c>
      <c r="B481" s="11">
        <f t="shared" si="24"/>
        <v>0.65625</v>
      </c>
      <c r="C481" s="7">
        <f t="shared" si="26"/>
        <v>44956.65625</v>
      </c>
      <c r="D481" s="6">
        <f>SUMIFS(Recovery_rate____MWh,Recovery_period_start,"&lt;="&amp;'Billing Period Ending 5 Feb 23'!C481,Recovery_period_end,"&gt;="&amp;'Billing Period Ending 5 Feb 23'!C481,Region,'Billing Period Ending 5 Feb 23'!$D$2)</f>
        <v>0.8</v>
      </c>
      <c r="E481" s="14"/>
      <c r="F481" s="6">
        <f t="shared" si="25"/>
        <v>0</v>
      </c>
    </row>
    <row r="482" spans="1:6" x14ac:dyDescent="0.4">
      <c r="A482" s="9">
        <f t="shared" si="23"/>
        <v>44956</v>
      </c>
      <c r="B482" s="11">
        <f t="shared" si="24"/>
        <v>0.65972222222222221</v>
      </c>
      <c r="C482" s="7">
        <f t="shared" si="26"/>
        <v>44956.659722222219</v>
      </c>
      <c r="D482" s="6">
        <f>SUMIFS(Recovery_rate____MWh,Recovery_period_start,"&lt;="&amp;'Billing Period Ending 5 Feb 23'!C482,Recovery_period_end,"&gt;="&amp;'Billing Period Ending 5 Feb 23'!C482,Region,'Billing Period Ending 5 Feb 23'!$D$2)</f>
        <v>0.8</v>
      </c>
      <c r="E482" s="14"/>
      <c r="F482" s="6">
        <f t="shared" si="25"/>
        <v>0</v>
      </c>
    </row>
    <row r="483" spans="1:6" x14ac:dyDescent="0.4">
      <c r="A483" s="9">
        <f t="shared" si="23"/>
        <v>44956</v>
      </c>
      <c r="B483" s="11">
        <f t="shared" si="24"/>
        <v>0.66319444444444442</v>
      </c>
      <c r="C483" s="7">
        <f t="shared" si="26"/>
        <v>44956.663194444445</v>
      </c>
      <c r="D483" s="6">
        <f>SUMIFS(Recovery_rate____MWh,Recovery_period_start,"&lt;="&amp;'Billing Period Ending 5 Feb 23'!C483,Recovery_period_end,"&gt;="&amp;'Billing Period Ending 5 Feb 23'!C483,Region,'Billing Period Ending 5 Feb 23'!$D$2)</f>
        <v>0.8</v>
      </c>
      <c r="E483" s="14"/>
      <c r="F483" s="6">
        <f t="shared" si="25"/>
        <v>0</v>
      </c>
    </row>
    <row r="484" spans="1:6" x14ac:dyDescent="0.4">
      <c r="A484" s="9">
        <f t="shared" si="23"/>
        <v>44956</v>
      </c>
      <c r="B484" s="11">
        <f t="shared" si="24"/>
        <v>0.66666666666666663</v>
      </c>
      <c r="C484" s="7">
        <f t="shared" si="26"/>
        <v>44956.666666666664</v>
      </c>
      <c r="D484" s="6">
        <f>SUMIFS(Recovery_rate____MWh,Recovery_period_start,"&lt;="&amp;'Billing Period Ending 5 Feb 23'!C484,Recovery_period_end,"&gt;="&amp;'Billing Period Ending 5 Feb 23'!C484,Region,'Billing Period Ending 5 Feb 23'!$D$2)</f>
        <v>0.8</v>
      </c>
      <c r="E484" s="14"/>
      <c r="F484" s="6">
        <f t="shared" si="25"/>
        <v>0</v>
      </c>
    </row>
    <row r="485" spans="1:6" x14ac:dyDescent="0.4">
      <c r="A485" s="9">
        <f t="shared" ref="A485:A548" si="27">A197+1</f>
        <v>44956</v>
      </c>
      <c r="B485" s="11">
        <f t="shared" ref="B485:B548" si="28">B197</f>
        <v>0.67013888888888884</v>
      </c>
      <c r="C485" s="7">
        <f t="shared" si="26"/>
        <v>44956.670138888891</v>
      </c>
      <c r="D485" s="6">
        <f>SUMIFS(Recovery_rate____MWh,Recovery_period_start,"&lt;="&amp;'Billing Period Ending 5 Feb 23'!C485,Recovery_period_end,"&gt;="&amp;'Billing Period Ending 5 Feb 23'!C485,Region,'Billing Period Ending 5 Feb 23'!$D$2)</f>
        <v>0.8</v>
      </c>
      <c r="E485" s="14"/>
      <c r="F485" s="6">
        <f t="shared" si="25"/>
        <v>0</v>
      </c>
    </row>
    <row r="486" spans="1:6" x14ac:dyDescent="0.4">
      <c r="A486" s="9">
        <f t="shared" si="27"/>
        <v>44956</v>
      </c>
      <c r="B486" s="11">
        <f t="shared" si="28"/>
        <v>0.67361111111111116</v>
      </c>
      <c r="C486" s="7">
        <f t="shared" si="26"/>
        <v>44956.673611111109</v>
      </c>
      <c r="D486" s="6">
        <f>SUMIFS(Recovery_rate____MWh,Recovery_period_start,"&lt;="&amp;'Billing Period Ending 5 Feb 23'!C486,Recovery_period_end,"&gt;="&amp;'Billing Period Ending 5 Feb 23'!C486,Region,'Billing Period Ending 5 Feb 23'!$D$2)</f>
        <v>0.8</v>
      </c>
      <c r="E486" s="14"/>
      <c r="F486" s="6">
        <f t="shared" si="25"/>
        <v>0</v>
      </c>
    </row>
    <row r="487" spans="1:6" x14ac:dyDescent="0.4">
      <c r="A487" s="9">
        <f t="shared" si="27"/>
        <v>44956</v>
      </c>
      <c r="B487" s="11">
        <f t="shared" si="28"/>
        <v>0.67708333333333337</v>
      </c>
      <c r="C487" s="7">
        <f t="shared" si="26"/>
        <v>44956.677083333336</v>
      </c>
      <c r="D487" s="6">
        <f>SUMIFS(Recovery_rate____MWh,Recovery_period_start,"&lt;="&amp;'Billing Period Ending 5 Feb 23'!C487,Recovery_period_end,"&gt;="&amp;'Billing Period Ending 5 Feb 23'!C487,Region,'Billing Period Ending 5 Feb 23'!$D$2)</f>
        <v>0.8</v>
      </c>
      <c r="E487" s="14"/>
      <c r="F487" s="6">
        <f t="shared" si="25"/>
        <v>0</v>
      </c>
    </row>
    <row r="488" spans="1:6" x14ac:dyDescent="0.4">
      <c r="A488" s="9">
        <f t="shared" si="27"/>
        <v>44956</v>
      </c>
      <c r="B488" s="11">
        <f t="shared" si="28"/>
        <v>0.68055555555555547</v>
      </c>
      <c r="C488" s="7">
        <f t="shared" si="26"/>
        <v>44956.680555555555</v>
      </c>
      <c r="D488" s="6">
        <f>SUMIFS(Recovery_rate____MWh,Recovery_period_start,"&lt;="&amp;'Billing Period Ending 5 Feb 23'!C488,Recovery_period_end,"&gt;="&amp;'Billing Period Ending 5 Feb 23'!C488,Region,'Billing Period Ending 5 Feb 23'!$D$2)</f>
        <v>0.8</v>
      </c>
      <c r="E488" s="14"/>
      <c r="F488" s="6">
        <f t="shared" si="25"/>
        <v>0</v>
      </c>
    </row>
    <row r="489" spans="1:6" x14ac:dyDescent="0.4">
      <c r="A489" s="9">
        <f t="shared" si="27"/>
        <v>44956</v>
      </c>
      <c r="B489" s="11">
        <f t="shared" si="28"/>
        <v>0.68402777777777779</v>
      </c>
      <c r="C489" s="7">
        <f t="shared" si="26"/>
        <v>44956.684027777781</v>
      </c>
      <c r="D489" s="6">
        <f>SUMIFS(Recovery_rate____MWh,Recovery_period_start,"&lt;="&amp;'Billing Period Ending 5 Feb 23'!C489,Recovery_period_end,"&gt;="&amp;'Billing Period Ending 5 Feb 23'!C489,Region,'Billing Period Ending 5 Feb 23'!$D$2)</f>
        <v>0.8</v>
      </c>
      <c r="E489" s="14"/>
      <c r="F489" s="6">
        <f t="shared" si="25"/>
        <v>0</v>
      </c>
    </row>
    <row r="490" spans="1:6" x14ac:dyDescent="0.4">
      <c r="A490" s="9">
        <f t="shared" si="27"/>
        <v>44956</v>
      </c>
      <c r="B490" s="11">
        <f t="shared" si="28"/>
        <v>0.6875</v>
      </c>
      <c r="C490" s="7">
        <f t="shared" si="26"/>
        <v>44956.6875</v>
      </c>
      <c r="D490" s="6">
        <f>SUMIFS(Recovery_rate____MWh,Recovery_period_start,"&lt;="&amp;'Billing Period Ending 5 Feb 23'!C490,Recovery_period_end,"&gt;="&amp;'Billing Period Ending 5 Feb 23'!C490,Region,'Billing Period Ending 5 Feb 23'!$D$2)</f>
        <v>0.8</v>
      </c>
      <c r="E490" s="14"/>
      <c r="F490" s="6">
        <f t="shared" si="25"/>
        <v>0</v>
      </c>
    </row>
    <row r="491" spans="1:6" x14ac:dyDescent="0.4">
      <c r="A491" s="9">
        <f t="shared" si="27"/>
        <v>44956</v>
      </c>
      <c r="B491" s="11">
        <f t="shared" si="28"/>
        <v>0.69097222222222221</v>
      </c>
      <c r="C491" s="7">
        <f t="shared" si="26"/>
        <v>44956.690972222219</v>
      </c>
      <c r="D491" s="6">
        <f>SUMIFS(Recovery_rate____MWh,Recovery_period_start,"&lt;="&amp;'Billing Period Ending 5 Feb 23'!C491,Recovery_period_end,"&gt;="&amp;'Billing Period Ending 5 Feb 23'!C491,Region,'Billing Period Ending 5 Feb 23'!$D$2)</f>
        <v>0.8</v>
      </c>
      <c r="E491" s="14"/>
      <c r="F491" s="6">
        <f t="shared" si="25"/>
        <v>0</v>
      </c>
    </row>
    <row r="492" spans="1:6" x14ac:dyDescent="0.4">
      <c r="A492" s="9">
        <f t="shared" si="27"/>
        <v>44956</v>
      </c>
      <c r="B492" s="11">
        <f t="shared" si="28"/>
        <v>0.69444444444444453</v>
      </c>
      <c r="C492" s="7">
        <f t="shared" si="26"/>
        <v>44956.694444444445</v>
      </c>
      <c r="D492" s="6">
        <f>SUMIFS(Recovery_rate____MWh,Recovery_period_start,"&lt;="&amp;'Billing Period Ending 5 Feb 23'!C492,Recovery_period_end,"&gt;="&amp;'Billing Period Ending 5 Feb 23'!C492,Region,'Billing Period Ending 5 Feb 23'!$D$2)</f>
        <v>0.8</v>
      </c>
      <c r="E492" s="14"/>
      <c r="F492" s="6">
        <f t="shared" si="25"/>
        <v>0</v>
      </c>
    </row>
    <row r="493" spans="1:6" x14ac:dyDescent="0.4">
      <c r="A493" s="9">
        <f t="shared" si="27"/>
        <v>44956</v>
      </c>
      <c r="B493" s="11">
        <f t="shared" si="28"/>
        <v>0.69791666666666663</v>
      </c>
      <c r="C493" s="7">
        <f t="shared" si="26"/>
        <v>44956.697916666664</v>
      </c>
      <c r="D493" s="6">
        <f>SUMIFS(Recovery_rate____MWh,Recovery_period_start,"&lt;="&amp;'Billing Period Ending 5 Feb 23'!C493,Recovery_period_end,"&gt;="&amp;'Billing Period Ending 5 Feb 23'!C493,Region,'Billing Period Ending 5 Feb 23'!$D$2)</f>
        <v>0.8</v>
      </c>
      <c r="E493" s="14"/>
      <c r="F493" s="6">
        <f t="shared" si="25"/>
        <v>0</v>
      </c>
    </row>
    <row r="494" spans="1:6" x14ac:dyDescent="0.4">
      <c r="A494" s="9">
        <f t="shared" si="27"/>
        <v>44956</v>
      </c>
      <c r="B494" s="11">
        <f t="shared" si="28"/>
        <v>0.70138888888888884</v>
      </c>
      <c r="C494" s="7">
        <f t="shared" si="26"/>
        <v>44956.701388888891</v>
      </c>
      <c r="D494" s="6">
        <f>SUMIFS(Recovery_rate____MWh,Recovery_period_start,"&lt;="&amp;'Billing Period Ending 5 Feb 23'!C494,Recovery_period_end,"&gt;="&amp;'Billing Period Ending 5 Feb 23'!C494,Region,'Billing Period Ending 5 Feb 23'!$D$2)</f>
        <v>0.8</v>
      </c>
      <c r="E494" s="14"/>
      <c r="F494" s="6">
        <f t="shared" si="25"/>
        <v>0</v>
      </c>
    </row>
    <row r="495" spans="1:6" x14ac:dyDescent="0.4">
      <c r="A495" s="9">
        <f t="shared" si="27"/>
        <v>44956</v>
      </c>
      <c r="B495" s="11">
        <f t="shared" si="28"/>
        <v>0.70486111111111116</v>
      </c>
      <c r="C495" s="7">
        <f t="shared" si="26"/>
        <v>44956.704861111109</v>
      </c>
      <c r="D495" s="6">
        <f>SUMIFS(Recovery_rate____MWh,Recovery_period_start,"&lt;="&amp;'Billing Period Ending 5 Feb 23'!C495,Recovery_period_end,"&gt;="&amp;'Billing Period Ending 5 Feb 23'!C495,Region,'Billing Period Ending 5 Feb 23'!$D$2)</f>
        <v>0.8</v>
      </c>
      <c r="E495" s="14"/>
      <c r="F495" s="6">
        <f t="shared" si="25"/>
        <v>0</v>
      </c>
    </row>
    <row r="496" spans="1:6" x14ac:dyDescent="0.4">
      <c r="A496" s="9">
        <f t="shared" si="27"/>
        <v>44956</v>
      </c>
      <c r="B496" s="11">
        <f t="shared" si="28"/>
        <v>0.70833333333333337</v>
      </c>
      <c r="C496" s="7">
        <f t="shared" si="26"/>
        <v>44956.708333333336</v>
      </c>
      <c r="D496" s="6">
        <f>SUMIFS(Recovery_rate____MWh,Recovery_period_start,"&lt;="&amp;'Billing Period Ending 5 Feb 23'!C496,Recovery_period_end,"&gt;="&amp;'Billing Period Ending 5 Feb 23'!C496,Region,'Billing Period Ending 5 Feb 23'!$D$2)</f>
        <v>0.8</v>
      </c>
      <c r="E496" s="14"/>
      <c r="F496" s="6">
        <f t="shared" si="25"/>
        <v>0</v>
      </c>
    </row>
    <row r="497" spans="1:6" x14ac:dyDescent="0.4">
      <c r="A497" s="9">
        <f t="shared" si="27"/>
        <v>44956</v>
      </c>
      <c r="B497" s="11">
        <f t="shared" si="28"/>
        <v>0.71180555555555547</v>
      </c>
      <c r="C497" s="7">
        <f t="shared" si="26"/>
        <v>44956.711805555555</v>
      </c>
      <c r="D497" s="6">
        <f>SUMIFS(Recovery_rate____MWh,Recovery_period_start,"&lt;="&amp;'Billing Period Ending 5 Feb 23'!C497,Recovery_period_end,"&gt;="&amp;'Billing Period Ending 5 Feb 23'!C497,Region,'Billing Period Ending 5 Feb 23'!$D$2)</f>
        <v>0.8</v>
      </c>
      <c r="E497" s="14"/>
      <c r="F497" s="6">
        <f t="shared" si="25"/>
        <v>0</v>
      </c>
    </row>
    <row r="498" spans="1:6" x14ac:dyDescent="0.4">
      <c r="A498" s="9">
        <f t="shared" si="27"/>
        <v>44956</v>
      </c>
      <c r="B498" s="11">
        <f t="shared" si="28"/>
        <v>0.71527777777777779</v>
      </c>
      <c r="C498" s="7">
        <f t="shared" si="26"/>
        <v>44956.715277777781</v>
      </c>
      <c r="D498" s="6">
        <f>SUMIFS(Recovery_rate____MWh,Recovery_period_start,"&lt;="&amp;'Billing Period Ending 5 Feb 23'!C498,Recovery_period_end,"&gt;="&amp;'Billing Period Ending 5 Feb 23'!C498,Region,'Billing Period Ending 5 Feb 23'!$D$2)</f>
        <v>0.8</v>
      </c>
      <c r="E498" s="14"/>
      <c r="F498" s="6">
        <f t="shared" si="25"/>
        <v>0</v>
      </c>
    </row>
    <row r="499" spans="1:6" x14ac:dyDescent="0.4">
      <c r="A499" s="9">
        <f t="shared" si="27"/>
        <v>44956</v>
      </c>
      <c r="B499" s="11">
        <f t="shared" si="28"/>
        <v>0.71875</v>
      </c>
      <c r="C499" s="7">
        <f t="shared" si="26"/>
        <v>44956.71875</v>
      </c>
      <c r="D499" s="6">
        <f>SUMIFS(Recovery_rate____MWh,Recovery_period_start,"&lt;="&amp;'Billing Period Ending 5 Feb 23'!C499,Recovery_period_end,"&gt;="&amp;'Billing Period Ending 5 Feb 23'!C499,Region,'Billing Period Ending 5 Feb 23'!$D$2)</f>
        <v>0.8</v>
      </c>
      <c r="E499" s="14"/>
      <c r="F499" s="6">
        <f t="shared" si="25"/>
        <v>0</v>
      </c>
    </row>
    <row r="500" spans="1:6" x14ac:dyDescent="0.4">
      <c r="A500" s="9">
        <f t="shared" si="27"/>
        <v>44956</v>
      </c>
      <c r="B500" s="11">
        <f t="shared" si="28"/>
        <v>0.72222222222222221</v>
      </c>
      <c r="C500" s="7">
        <f t="shared" si="26"/>
        <v>44956.722222222219</v>
      </c>
      <c r="D500" s="6">
        <f>SUMIFS(Recovery_rate____MWh,Recovery_period_start,"&lt;="&amp;'Billing Period Ending 5 Feb 23'!C500,Recovery_period_end,"&gt;="&amp;'Billing Period Ending 5 Feb 23'!C500,Region,'Billing Period Ending 5 Feb 23'!$D$2)</f>
        <v>0.8</v>
      </c>
      <c r="E500" s="14"/>
      <c r="F500" s="6">
        <f t="shared" si="25"/>
        <v>0</v>
      </c>
    </row>
    <row r="501" spans="1:6" x14ac:dyDescent="0.4">
      <c r="A501" s="9">
        <f t="shared" si="27"/>
        <v>44956</v>
      </c>
      <c r="B501" s="11">
        <f t="shared" si="28"/>
        <v>0.72569444444444453</v>
      </c>
      <c r="C501" s="7">
        <f t="shared" si="26"/>
        <v>44956.725694444445</v>
      </c>
      <c r="D501" s="6">
        <f>SUMIFS(Recovery_rate____MWh,Recovery_period_start,"&lt;="&amp;'Billing Period Ending 5 Feb 23'!C501,Recovery_period_end,"&gt;="&amp;'Billing Period Ending 5 Feb 23'!C501,Region,'Billing Period Ending 5 Feb 23'!$D$2)</f>
        <v>0.8</v>
      </c>
      <c r="E501" s="14"/>
      <c r="F501" s="6">
        <f t="shared" si="25"/>
        <v>0</v>
      </c>
    </row>
    <row r="502" spans="1:6" x14ac:dyDescent="0.4">
      <c r="A502" s="9">
        <f t="shared" si="27"/>
        <v>44956</v>
      </c>
      <c r="B502" s="11">
        <f t="shared" si="28"/>
        <v>0.72916666666666663</v>
      </c>
      <c r="C502" s="7">
        <f t="shared" si="26"/>
        <v>44956.729166666664</v>
      </c>
      <c r="D502" s="6">
        <f>SUMIFS(Recovery_rate____MWh,Recovery_period_start,"&lt;="&amp;'Billing Period Ending 5 Feb 23'!C502,Recovery_period_end,"&gt;="&amp;'Billing Period Ending 5 Feb 23'!C502,Region,'Billing Period Ending 5 Feb 23'!$D$2)</f>
        <v>0.8</v>
      </c>
      <c r="E502" s="14"/>
      <c r="F502" s="6">
        <f t="shared" si="25"/>
        <v>0</v>
      </c>
    </row>
    <row r="503" spans="1:6" x14ac:dyDescent="0.4">
      <c r="A503" s="9">
        <f t="shared" si="27"/>
        <v>44956</v>
      </c>
      <c r="B503" s="11">
        <f t="shared" si="28"/>
        <v>0.73263888888888884</v>
      </c>
      <c r="C503" s="7">
        <f t="shared" si="26"/>
        <v>44956.732638888891</v>
      </c>
      <c r="D503" s="6">
        <f>SUMIFS(Recovery_rate____MWh,Recovery_period_start,"&lt;="&amp;'Billing Period Ending 5 Feb 23'!C503,Recovery_period_end,"&gt;="&amp;'Billing Period Ending 5 Feb 23'!C503,Region,'Billing Period Ending 5 Feb 23'!$D$2)</f>
        <v>0.8</v>
      </c>
      <c r="E503" s="14"/>
      <c r="F503" s="6">
        <f t="shared" si="25"/>
        <v>0</v>
      </c>
    </row>
    <row r="504" spans="1:6" x14ac:dyDescent="0.4">
      <c r="A504" s="9">
        <f t="shared" si="27"/>
        <v>44956</v>
      </c>
      <c r="B504" s="11">
        <f t="shared" si="28"/>
        <v>0.73611111111111116</v>
      </c>
      <c r="C504" s="7">
        <f t="shared" si="26"/>
        <v>44956.736111111109</v>
      </c>
      <c r="D504" s="6">
        <f>SUMIFS(Recovery_rate____MWh,Recovery_period_start,"&lt;="&amp;'Billing Period Ending 5 Feb 23'!C504,Recovery_period_end,"&gt;="&amp;'Billing Period Ending 5 Feb 23'!C504,Region,'Billing Period Ending 5 Feb 23'!$D$2)</f>
        <v>0.8</v>
      </c>
      <c r="E504" s="14"/>
      <c r="F504" s="6">
        <f t="shared" si="25"/>
        <v>0</v>
      </c>
    </row>
    <row r="505" spans="1:6" x14ac:dyDescent="0.4">
      <c r="A505" s="9">
        <f t="shared" si="27"/>
        <v>44956</v>
      </c>
      <c r="B505" s="11">
        <f t="shared" si="28"/>
        <v>0.73958333333333337</v>
      </c>
      <c r="C505" s="7">
        <f t="shared" si="26"/>
        <v>44956.739583333336</v>
      </c>
      <c r="D505" s="6">
        <f>SUMIFS(Recovery_rate____MWh,Recovery_period_start,"&lt;="&amp;'Billing Period Ending 5 Feb 23'!C505,Recovery_period_end,"&gt;="&amp;'Billing Period Ending 5 Feb 23'!C505,Region,'Billing Period Ending 5 Feb 23'!$D$2)</f>
        <v>0.8</v>
      </c>
      <c r="E505" s="14"/>
      <c r="F505" s="6">
        <f t="shared" si="25"/>
        <v>0</v>
      </c>
    </row>
    <row r="506" spans="1:6" x14ac:dyDescent="0.4">
      <c r="A506" s="9">
        <f t="shared" si="27"/>
        <v>44956</v>
      </c>
      <c r="B506" s="11">
        <f t="shared" si="28"/>
        <v>0.74305555555555547</v>
      </c>
      <c r="C506" s="7">
        <f t="shared" si="26"/>
        <v>44956.743055555555</v>
      </c>
      <c r="D506" s="6">
        <f>SUMIFS(Recovery_rate____MWh,Recovery_period_start,"&lt;="&amp;'Billing Period Ending 5 Feb 23'!C506,Recovery_period_end,"&gt;="&amp;'Billing Period Ending 5 Feb 23'!C506,Region,'Billing Period Ending 5 Feb 23'!$D$2)</f>
        <v>0.8</v>
      </c>
      <c r="E506" s="14"/>
      <c r="F506" s="6">
        <f t="shared" si="25"/>
        <v>0</v>
      </c>
    </row>
    <row r="507" spans="1:6" x14ac:dyDescent="0.4">
      <c r="A507" s="9">
        <f t="shared" si="27"/>
        <v>44956</v>
      </c>
      <c r="B507" s="11">
        <f t="shared" si="28"/>
        <v>0.74652777777777779</v>
      </c>
      <c r="C507" s="7">
        <f t="shared" si="26"/>
        <v>44956.746527777781</v>
      </c>
      <c r="D507" s="6">
        <f>SUMIFS(Recovery_rate____MWh,Recovery_period_start,"&lt;="&amp;'Billing Period Ending 5 Feb 23'!C507,Recovery_period_end,"&gt;="&amp;'Billing Period Ending 5 Feb 23'!C507,Region,'Billing Period Ending 5 Feb 23'!$D$2)</f>
        <v>0.8</v>
      </c>
      <c r="E507" s="14"/>
      <c r="F507" s="6">
        <f t="shared" si="25"/>
        <v>0</v>
      </c>
    </row>
    <row r="508" spans="1:6" x14ac:dyDescent="0.4">
      <c r="A508" s="9">
        <f t="shared" si="27"/>
        <v>44956</v>
      </c>
      <c r="B508" s="11">
        <f t="shared" si="28"/>
        <v>0.75</v>
      </c>
      <c r="C508" s="7">
        <f t="shared" si="26"/>
        <v>44956.75</v>
      </c>
      <c r="D508" s="6">
        <f>SUMIFS(Recovery_rate____MWh,Recovery_period_start,"&lt;="&amp;'Billing Period Ending 5 Feb 23'!C508,Recovery_period_end,"&gt;="&amp;'Billing Period Ending 5 Feb 23'!C508,Region,'Billing Period Ending 5 Feb 23'!$D$2)</f>
        <v>0.8</v>
      </c>
      <c r="E508" s="14"/>
      <c r="F508" s="6">
        <f t="shared" si="25"/>
        <v>0</v>
      </c>
    </row>
    <row r="509" spans="1:6" x14ac:dyDescent="0.4">
      <c r="A509" s="9">
        <f t="shared" si="27"/>
        <v>44956</v>
      </c>
      <c r="B509" s="11">
        <f t="shared" si="28"/>
        <v>0.75347222222222221</v>
      </c>
      <c r="C509" s="7">
        <f t="shared" si="26"/>
        <v>44956.753472222219</v>
      </c>
      <c r="D509" s="6">
        <f>SUMIFS(Recovery_rate____MWh,Recovery_period_start,"&lt;="&amp;'Billing Period Ending 5 Feb 23'!C509,Recovery_period_end,"&gt;="&amp;'Billing Period Ending 5 Feb 23'!C509,Region,'Billing Period Ending 5 Feb 23'!$D$2)</f>
        <v>0.8</v>
      </c>
      <c r="E509" s="14"/>
      <c r="F509" s="6">
        <f t="shared" si="25"/>
        <v>0</v>
      </c>
    </row>
    <row r="510" spans="1:6" x14ac:dyDescent="0.4">
      <c r="A510" s="9">
        <f t="shared" si="27"/>
        <v>44956</v>
      </c>
      <c r="B510" s="11">
        <f t="shared" si="28"/>
        <v>0.75694444444444453</v>
      </c>
      <c r="C510" s="7">
        <f t="shared" si="26"/>
        <v>44956.756944444445</v>
      </c>
      <c r="D510" s="6">
        <f>SUMIFS(Recovery_rate____MWh,Recovery_period_start,"&lt;="&amp;'Billing Period Ending 5 Feb 23'!C510,Recovery_period_end,"&gt;="&amp;'Billing Period Ending 5 Feb 23'!C510,Region,'Billing Period Ending 5 Feb 23'!$D$2)</f>
        <v>0.8</v>
      </c>
      <c r="E510" s="14"/>
      <c r="F510" s="6">
        <f t="shared" si="25"/>
        <v>0</v>
      </c>
    </row>
    <row r="511" spans="1:6" x14ac:dyDescent="0.4">
      <c r="A511" s="9">
        <f t="shared" si="27"/>
        <v>44956</v>
      </c>
      <c r="B511" s="11">
        <f t="shared" si="28"/>
        <v>0.76041666666666663</v>
      </c>
      <c r="C511" s="7">
        <f t="shared" si="26"/>
        <v>44956.760416666664</v>
      </c>
      <c r="D511" s="6">
        <f>SUMIFS(Recovery_rate____MWh,Recovery_period_start,"&lt;="&amp;'Billing Period Ending 5 Feb 23'!C511,Recovery_period_end,"&gt;="&amp;'Billing Period Ending 5 Feb 23'!C511,Region,'Billing Period Ending 5 Feb 23'!$D$2)</f>
        <v>0.8</v>
      </c>
      <c r="E511" s="14"/>
      <c r="F511" s="6">
        <f t="shared" si="25"/>
        <v>0</v>
      </c>
    </row>
    <row r="512" spans="1:6" x14ac:dyDescent="0.4">
      <c r="A512" s="9">
        <f t="shared" si="27"/>
        <v>44956</v>
      </c>
      <c r="B512" s="11">
        <f t="shared" si="28"/>
        <v>0.76388888888888884</v>
      </c>
      <c r="C512" s="7">
        <f t="shared" si="26"/>
        <v>44956.763888888891</v>
      </c>
      <c r="D512" s="6">
        <f>SUMIFS(Recovery_rate____MWh,Recovery_period_start,"&lt;="&amp;'Billing Period Ending 5 Feb 23'!C512,Recovery_period_end,"&gt;="&amp;'Billing Period Ending 5 Feb 23'!C512,Region,'Billing Period Ending 5 Feb 23'!$D$2)</f>
        <v>0.8</v>
      </c>
      <c r="E512" s="14"/>
      <c r="F512" s="6">
        <f t="shared" si="25"/>
        <v>0</v>
      </c>
    </row>
    <row r="513" spans="1:6" x14ac:dyDescent="0.4">
      <c r="A513" s="9">
        <f t="shared" si="27"/>
        <v>44956</v>
      </c>
      <c r="B513" s="11">
        <f t="shared" si="28"/>
        <v>0.76736111111111116</v>
      </c>
      <c r="C513" s="7">
        <f t="shared" si="26"/>
        <v>44956.767361111109</v>
      </c>
      <c r="D513" s="6">
        <f>SUMIFS(Recovery_rate____MWh,Recovery_period_start,"&lt;="&amp;'Billing Period Ending 5 Feb 23'!C513,Recovery_period_end,"&gt;="&amp;'Billing Period Ending 5 Feb 23'!C513,Region,'Billing Period Ending 5 Feb 23'!$D$2)</f>
        <v>0.8</v>
      </c>
      <c r="E513" s="14"/>
      <c r="F513" s="6">
        <f t="shared" si="25"/>
        <v>0</v>
      </c>
    </row>
    <row r="514" spans="1:6" x14ac:dyDescent="0.4">
      <c r="A514" s="9">
        <f t="shared" si="27"/>
        <v>44956</v>
      </c>
      <c r="B514" s="11">
        <f t="shared" si="28"/>
        <v>0.77083333333333337</v>
      </c>
      <c r="C514" s="7">
        <f t="shared" si="26"/>
        <v>44956.770833333336</v>
      </c>
      <c r="D514" s="6">
        <f>SUMIFS(Recovery_rate____MWh,Recovery_period_start,"&lt;="&amp;'Billing Period Ending 5 Feb 23'!C514,Recovery_period_end,"&gt;="&amp;'Billing Period Ending 5 Feb 23'!C514,Region,'Billing Period Ending 5 Feb 23'!$D$2)</f>
        <v>0.8</v>
      </c>
      <c r="E514" s="14"/>
      <c r="F514" s="6">
        <f t="shared" si="25"/>
        <v>0</v>
      </c>
    </row>
    <row r="515" spans="1:6" x14ac:dyDescent="0.4">
      <c r="A515" s="9">
        <f t="shared" si="27"/>
        <v>44956</v>
      </c>
      <c r="B515" s="11">
        <f t="shared" si="28"/>
        <v>0.77430555555555547</v>
      </c>
      <c r="C515" s="7">
        <f t="shared" si="26"/>
        <v>44956.774305555555</v>
      </c>
      <c r="D515" s="6">
        <f>SUMIFS(Recovery_rate____MWh,Recovery_period_start,"&lt;="&amp;'Billing Period Ending 5 Feb 23'!C515,Recovery_period_end,"&gt;="&amp;'Billing Period Ending 5 Feb 23'!C515,Region,'Billing Period Ending 5 Feb 23'!$D$2)</f>
        <v>0.8</v>
      </c>
      <c r="E515" s="14"/>
      <c r="F515" s="6">
        <f t="shared" si="25"/>
        <v>0</v>
      </c>
    </row>
    <row r="516" spans="1:6" x14ac:dyDescent="0.4">
      <c r="A516" s="9">
        <f t="shared" si="27"/>
        <v>44956</v>
      </c>
      <c r="B516" s="11">
        <f t="shared" si="28"/>
        <v>0.77777777777777779</v>
      </c>
      <c r="C516" s="7">
        <f t="shared" si="26"/>
        <v>44956.777777777781</v>
      </c>
      <c r="D516" s="6">
        <f>SUMIFS(Recovery_rate____MWh,Recovery_period_start,"&lt;="&amp;'Billing Period Ending 5 Feb 23'!C516,Recovery_period_end,"&gt;="&amp;'Billing Period Ending 5 Feb 23'!C516,Region,'Billing Period Ending 5 Feb 23'!$D$2)</f>
        <v>0.8</v>
      </c>
      <c r="E516" s="14"/>
      <c r="F516" s="6">
        <f t="shared" ref="F516:F579" si="29">E516*D516</f>
        <v>0</v>
      </c>
    </row>
    <row r="517" spans="1:6" x14ac:dyDescent="0.4">
      <c r="A517" s="9">
        <f t="shared" si="27"/>
        <v>44956</v>
      </c>
      <c r="B517" s="11">
        <f t="shared" si="28"/>
        <v>0.78125</v>
      </c>
      <c r="C517" s="7">
        <f t="shared" ref="C517:C579" si="30">A517+B517</f>
        <v>44956.78125</v>
      </c>
      <c r="D517" s="6">
        <f>SUMIFS(Recovery_rate____MWh,Recovery_period_start,"&lt;="&amp;'Billing Period Ending 5 Feb 23'!C517,Recovery_period_end,"&gt;="&amp;'Billing Period Ending 5 Feb 23'!C517,Region,'Billing Period Ending 5 Feb 23'!$D$2)</f>
        <v>0.8</v>
      </c>
      <c r="E517" s="14"/>
      <c r="F517" s="6">
        <f t="shared" si="29"/>
        <v>0</v>
      </c>
    </row>
    <row r="518" spans="1:6" x14ac:dyDescent="0.4">
      <c r="A518" s="9">
        <f t="shared" si="27"/>
        <v>44956</v>
      </c>
      <c r="B518" s="11">
        <f t="shared" si="28"/>
        <v>0.78472222222222221</v>
      </c>
      <c r="C518" s="7">
        <f t="shared" si="30"/>
        <v>44956.784722222219</v>
      </c>
      <c r="D518" s="6">
        <f>SUMIFS(Recovery_rate____MWh,Recovery_period_start,"&lt;="&amp;'Billing Period Ending 5 Feb 23'!C518,Recovery_period_end,"&gt;="&amp;'Billing Period Ending 5 Feb 23'!C518,Region,'Billing Period Ending 5 Feb 23'!$D$2)</f>
        <v>0.8</v>
      </c>
      <c r="E518" s="14"/>
      <c r="F518" s="6">
        <f t="shared" si="29"/>
        <v>0</v>
      </c>
    </row>
    <row r="519" spans="1:6" x14ac:dyDescent="0.4">
      <c r="A519" s="9">
        <f t="shared" si="27"/>
        <v>44956</v>
      </c>
      <c r="B519" s="11">
        <f t="shared" si="28"/>
        <v>0.78819444444444453</v>
      </c>
      <c r="C519" s="7">
        <f t="shared" si="30"/>
        <v>44956.788194444445</v>
      </c>
      <c r="D519" s="6">
        <f>SUMIFS(Recovery_rate____MWh,Recovery_period_start,"&lt;="&amp;'Billing Period Ending 5 Feb 23'!C519,Recovery_period_end,"&gt;="&amp;'Billing Period Ending 5 Feb 23'!C519,Region,'Billing Period Ending 5 Feb 23'!$D$2)</f>
        <v>0.8</v>
      </c>
      <c r="E519" s="14"/>
      <c r="F519" s="6">
        <f t="shared" si="29"/>
        <v>0</v>
      </c>
    </row>
    <row r="520" spans="1:6" x14ac:dyDescent="0.4">
      <c r="A520" s="9">
        <f t="shared" si="27"/>
        <v>44956</v>
      </c>
      <c r="B520" s="11">
        <f t="shared" si="28"/>
        <v>0.79166666666666663</v>
      </c>
      <c r="C520" s="7">
        <f t="shared" si="30"/>
        <v>44956.791666666664</v>
      </c>
      <c r="D520" s="6">
        <f>SUMIFS(Recovery_rate____MWh,Recovery_period_start,"&lt;="&amp;'Billing Period Ending 5 Feb 23'!C520,Recovery_period_end,"&gt;="&amp;'Billing Period Ending 5 Feb 23'!C520,Region,'Billing Period Ending 5 Feb 23'!$D$2)</f>
        <v>0.8</v>
      </c>
      <c r="E520" s="14"/>
      <c r="F520" s="6">
        <f t="shared" si="29"/>
        <v>0</v>
      </c>
    </row>
    <row r="521" spans="1:6" x14ac:dyDescent="0.4">
      <c r="A521" s="9">
        <f t="shared" si="27"/>
        <v>44956</v>
      </c>
      <c r="B521" s="11">
        <f t="shared" si="28"/>
        <v>0.79513888888888884</v>
      </c>
      <c r="C521" s="7">
        <f t="shared" si="30"/>
        <v>44956.795138888891</v>
      </c>
      <c r="D521" s="6">
        <f>SUMIFS(Recovery_rate____MWh,Recovery_period_start,"&lt;="&amp;'Billing Period Ending 5 Feb 23'!C521,Recovery_period_end,"&gt;="&amp;'Billing Period Ending 5 Feb 23'!C521,Region,'Billing Period Ending 5 Feb 23'!$D$2)</f>
        <v>0.8</v>
      </c>
      <c r="E521" s="14"/>
      <c r="F521" s="6">
        <f t="shared" si="29"/>
        <v>0</v>
      </c>
    </row>
    <row r="522" spans="1:6" x14ac:dyDescent="0.4">
      <c r="A522" s="9">
        <f t="shared" si="27"/>
        <v>44956</v>
      </c>
      <c r="B522" s="11">
        <f t="shared" si="28"/>
        <v>0.79861111111111116</v>
      </c>
      <c r="C522" s="7">
        <f t="shared" si="30"/>
        <v>44956.798611111109</v>
      </c>
      <c r="D522" s="6">
        <f>SUMIFS(Recovery_rate____MWh,Recovery_period_start,"&lt;="&amp;'Billing Period Ending 5 Feb 23'!C522,Recovery_period_end,"&gt;="&amp;'Billing Period Ending 5 Feb 23'!C522,Region,'Billing Period Ending 5 Feb 23'!$D$2)</f>
        <v>0.8</v>
      </c>
      <c r="E522" s="14"/>
      <c r="F522" s="6">
        <f t="shared" si="29"/>
        <v>0</v>
      </c>
    </row>
    <row r="523" spans="1:6" x14ac:dyDescent="0.4">
      <c r="A523" s="9">
        <f t="shared" si="27"/>
        <v>44956</v>
      </c>
      <c r="B523" s="11">
        <f t="shared" si="28"/>
        <v>0.80208333333333337</v>
      </c>
      <c r="C523" s="7">
        <f t="shared" si="30"/>
        <v>44956.802083333336</v>
      </c>
      <c r="D523" s="6">
        <f>SUMIFS(Recovery_rate____MWh,Recovery_period_start,"&lt;="&amp;'Billing Period Ending 5 Feb 23'!C523,Recovery_period_end,"&gt;="&amp;'Billing Period Ending 5 Feb 23'!C523,Region,'Billing Period Ending 5 Feb 23'!$D$2)</f>
        <v>0.8</v>
      </c>
      <c r="E523" s="14"/>
      <c r="F523" s="6">
        <f t="shared" si="29"/>
        <v>0</v>
      </c>
    </row>
    <row r="524" spans="1:6" x14ac:dyDescent="0.4">
      <c r="A524" s="9">
        <f t="shared" si="27"/>
        <v>44956</v>
      </c>
      <c r="B524" s="11">
        <f t="shared" si="28"/>
        <v>0.80555555555555547</v>
      </c>
      <c r="C524" s="7">
        <f t="shared" si="30"/>
        <v>44956.805555555555</v>
      </c>
      <c r="D524" s="6">
        <f>SUMIFS(Recovery_rate____MWh,Recovery_period_start,"&lt;="&amp;'Billing Period Ending 5 Feb 23'!C524,Recovery_period_end,"&gt;="&amp;'Billing Period Ending 5 Feb 23'!C524,Region,'Billing Period Ending 5 Feb 23'!$D$2)</f>
        <v>0.8</v>
      </c>
      <c r="E524" s="14"/>
      <c r="F524" s="6">
        <f t="shared" si="29"/>
        <v>0</v>
      </c>
    </row>
    <row r="525" spans="1:6" x14ac:dyDescent="0.4">
      <c r="A525" s="9">
        <f t="shared" si="27"/>
        <v>44956</v>
      </c>
      <c r="B525" s="11">
        <f t="shared" si="28"/>
        <v>0.80902777777777779</v>
      </c>
      <c r="C525" s="7">
        <f t="shared" si="30"/>
        <v>44956.809027777781</v>
      </c>
      <c r="D525" s="6">
        <f>SUMIFS(Recovery_rate____MWh,Recovery_period_start,"&lt;="&amp;'Billing Period Ending 5 Feb 23'!C525,Recovery_period_end,"&gt;="&amp;'Billing Period Ending 5 Feb 23'!C525,Region,'Billing Period Ending 5 Feb 23'!$D$2)</f>
        <v>0.8</v>
      </c>
      <c r="E525" s="14"/>
      <c r="F525" s="6">
        <f t="shared" si="29"/>
        <v>0</v>
      </c>
    </row>
    <row r="526" spans="1:6" x14ac:dyDescent="0.4">
      <c r="A526" s="9">
        <f t="shared" si="27"/>
        <v>44956</v>
      </c>
      <c r="B526" s="11">
        <f t="shared" si="28"/>
        <v>0.8125</v>
      </c>
      <c r="C526" s="7">
        <f t="shared" si="30"/>
        <v>44956.8125</v>
      </c>
      <c r="D526" s="6">
        <f>SUMIFS(Recovery_rate____MWh,Recovery_period_start,"&lt;="&amp;'Billing Period Ending 5 Feb 23'!C526,Recovery_period_end,"&gt;="&amp;'Billing Period Ending 5 Feb 23'!C526,Region,'Billing Period Ending 5 Feb 23'!$D$2)</f>
        <v>0.8</v>
      </c>
      <c r="E526" s="14"/>
      <c r="F526" s="6">
        <f t="shared" si="29"/>
        <v>0</v>
      </c>
    </row>
    <row r="527" spans="1:6" x14ac:dyDescent="0.4">
      <c r="A527" s="9">
        <f t="shared" si="27"/>
        <v>44956</v>
      </c>
      <c r="B527" s="11">
        <f t="shared" si="28"/>
        <v>0.81597222222222221</v>
      </c>
      <c r="C527" s="7">
        <f t="shared" si="30"/>
        <v>44956.815972222219</v>
      </c>
      <c r="D527" s="6">
        <f>SUMIFS(Recovery_rate____MWh,Recovery_period_start,"&lt;="&amp;'Billing Period Ending 5 Feb 23'!C527,Recovery_period_end,"&gt;="&amp;'Billing Period Ending 5 Feb 23'!C527,Region,'Billing Period Ending 5 Feb 23'!$D$2)</f>
        <v>0.8</v>
      </c>
      <c r="E527" s="14"/>
      <c r="F527" s="6">
        <f t="shared" si="29"/>
        <v>0</v>
      </c>
    </row>
    <row r="528" spans="1:6" x14ac:dyDescent="0.4">
      <c r="A528" s="9">
        <f t="shared" si="27"/>
        <v>44956</v>
      </c>
      <c r="B528" s="11">
        <f t="shared" si="28"/>
        <v>0.81944444444444453</v>
      </c>
      <c r="C528" s="7">
        <f t="shared" si="30"/>
        <v>44956.819444444445</v>
      </c>
      <c r="D528" s="6">
        <f>SUMIFS(Recovery_rate____MWh,Recovery_period_start,"&lt;="&amp;'Billing Period Ending 5 Feb 23'!C528,Recovery_period_end,"&gt;="&amp;'Billing Period Ending 5 Feb 23'!C528,Region,'Billing Period Ending 5 Feb 23'!$D$2)</f>
        <v>0.8</v>
      </c>
      <c r="E528" s="14"/>
      <c r="F528" s="6">
        <f t="shared" si="29"/>
        <v>0</v>
      </c>
    </row>
    <row r="529" spans="1:6" x14ac:dyDescent="0.4">
      <c r="A529" s="9">
        <f t="shared" si="27"/>
        <v>44956</v>
      </c>
      <c r="B529" s="11">
        <f t="shared" si="28"/>
        <v>0.82291666666666663</v>
      </c>
      <c r="C529" s="7">
        <f t="shared" si="30"/>
        <v>44956.822916666664</v>
      </c>
      <c r="D529" s="6">
        <f>SUMIFS(Recovery_rate____MWh,Recovery_period_start,"&lt;="&amp;'Billing Period Ending 5 Feb 23'!C529,Recovery_period_end,"&gt;="&amp;'Billing Period Ending 5 Feb 23'!C529,Region,'Billing Period Ending 5 Feb 23'!$D$2)</f>
        <v>0.8</v>
      </c>
      <c r="E529" s="14"/>
      <c r="F529" s="6">
        <f t="shared" si="29"/>
        <v>0</v>
      </c>
    </row>
    <row r="530" spans="1:6" x14ac:dyDescent="0.4">
      <c r="A530" s="9">
        <f t="shared" si="27"/>
        <v>44956</v>
      </c>
      <c r="B530" s="11">
        <f t="shared" si="28"/>
        <v>0.82638888888888884</v>
      </c>
      <c r="C530" s="7">
        <f t="shared" si="30"/>
        <v>44956.826388888891</v>
      </c>
      <c r="D530" s="6">
        <f>SUMIFS(Recovery_rate____MWh,Recovery_period_start,"&lt;="&amp;'Billing Period Ending 5 Feb 23'!C530,Recovery_period_end,"&gt;="&amp;'Billing Period Ending 5 Feb 23'!C530,Region,'Billing Period Ending 5 Feb 23'!$D$2)</f>
        <v>0.8</v>
      </c>
      <c r="E530" s="14"/>
      <c r="F530" s="6">
        <f t="shared" si="29"/>
        <v>0</v>
      </c>
    </row>
    <row r="531" spans="1:6" x14ac:dyDescent="0.4">
      <c r="A531" s="9">
        <f t="shared" si="27"/>
        <v>44956</v>
      </c>
      <c r="B531" s="11">
        <f t="shared" si="28"/>
        <v>0.82986111111111116</v>
      </c>
      <c r="C531" s="7">
        <f t="shared" si="30"/>
        <v>44956.829861111109</v>
      </c>
      <c r="D531" s="6">
        <f>SUMIFS(Recovery_rate____MWh,Recovery_period_start,"&lt;="&amp;'Billing Period Ending 5 Feb 23'!C531,Recovery_period_end,"&gt;="&amp;'Billing Period Ending 5 Feb 23'!C531,Region,'Billing Period Ending 5 Feb 23'!$D$2)</f>
        <v>0.8</v>
      </c>
      <c r="E531" s="14"/>
      <c r="F531" s="6">
        <f t="shared" si="29"/>
        <v>0</v>
      </c>
    </row>
    <row r="532" spans="1:6" x14ac:dyDescent="0.4">
      <c r="A532" s="9">
        <f t="shared" si="27"/>
        <v>44956</v>
      </c>
      <c r="B532" s="11">
        <f t="shared" si="28"/>
        <v>0.83333333333333337</v>
      </c>
      <c r="C532" s="7">
        <f t="shared" si="30"/>
        <v>44956.833333333336</v>
      </c>
      <c r="D532" s="6">
        <f>SUMIFS(Recovery_rate____MWh,Recovery_period_start,"&lt;="&amp;'Billing Period Ending 5 Feb 23'!C532,Recovery_period_end,"&gt;="&amp;'Billing Period Ending 5 Feb 23'!C532,Region,'Billing Period Ending 5 Feb 23'!$D$2)</f>
        <v>0.8</v>
      </c>
      <c r="E532" s="14"/>
      <c r="F532" s="6">
        <f t="shared" si="29"/>
        <v>0</v>
      </c>
    </row>
    <row r="533" spans="1:6" x14ac:dyDescent="0.4">
      <c r="A533" s="9">
        <f t="shared" si="27"/>
        <v>44956</v>
      </c>
      <c r="B533" s="11">
        <f t="shared" si="28"/>
        <v>0.83680555555555547</v>
      </c>
      <c r="C533" s="7">
        <f t="shared" si="30"/>
        <v>44956.836805555555</v>
      </c>
      <c r="D533" s="6">
        <f>SUMIFS(Recovery_rate____MWh,Recovery_period_start,"&lt;="&amp;'Billing Period Ending 5 Feb 23'!C533,Recovery_period_end,"&gt;="&amp;'Billing Period Ending 5 Feb 23'!C533,Region,'Billing Period Ending 5 Feb 23'!$D$2)</f>
        <v>0.8</v>
      </c>
      <c r="E533" s="14"/>
      <c r="F533" s="6">
        <f t="shared" si="29"/>
        <v>0</v>
      </c>
    </row>
    <row r="534" spans="1:6" x14ac:dyDescent="0.4">
      <c r="A534" s="9">
        <f t="shared" si="27"/>
        <v>44956</v>
      </c>
      <c r="B534" s="11">
        <f t="shared" si="28"/>
        <v>0.84027777777777779</v>
      </c>
      <c r="C534" s="7">
        <f t="shared" si="30"/>
        <v>44956.840277777781</v>
      </c>
      <c r="D534" s="6">
        <f>SUMIFS(Recovery_rate____MWh,Recovery_period_start,"&lt;="&amp;'Billing Period Ending 5 Feb 23'!C534,Recovery_period_end,"&gt;="&amp;'Billing Period Ending 5 Feb 23'!C534,Region,'Billing Period Ending 5 Feb 23'!$D$2)</f>
        <v>0.8</v>
      </c>
      <c r="E534" s="14"/>
      <c r="F534" s="6">
        <f t="shared" si="29"/>
        <v>0</v>
      </c>
    </row>
    <row r="535" spans="1:6" x14ac:dyDescent="0.4">
      <c r="A535" s="9">
        <f t="shared" si="27"/>
        <v>44956</v>
      </c>
      <c r="B535" s="11">
        <f t="shared" si="28"/>
        <v>0.84375</v>
      </c>
      <c r="C535" s="7">
        <f t="shared" si="30"/>
        <v>44956.84375</v>
      </c>
      <c r="D535" s="6">
        <f>SUMIFS(Recovery_rate____MWh,Recovery_period_start,"&lt;="&amp;'Billing Period Ending 5 Feb 23'!C535,Recovery_period_end,"&gt;="&amp;'Billing Period Ending 5 Feb 23'!C535,Region,'Billing Period Ending 5 Feb 23'!$D$2)</f>
        <v>0.8</v>
      </c>
      <c r="E535" s="14"/>
      <c r="F535" s="6">
        <f t="shared" si="29"/>
        <v>0</v>
      </c>
    </row>
    <row r="536" spans="1:6" x14ac:dyDescent="0.4">
      <c r="A536" s="9">
        <f t="shared" si="27"/>
        <v>44956</v>
      </c>
      <c r="B536" s="11">
        <f t="shared" si="28"/>
        <v>0.84722222222222221</v>
      </c>
      <c r="C536" s="7">
        <f t="shared" si="30"/>
        <v>44956.847222222219</v>
      </c>
      <c r="D536" s="6">
        <f>SUMIFS(Recovery_rate____MWh,Recovery_period_start,"&lt;="&amp;'Billing Period Ending 5 Feb 23'!C536,Recovery_period_end,"&gt;="&amp;'Billing Period Ending 5 Feb 23'!C536,Region,'Billing Period Ending 5 Feb 23'!$D$2)</f>
        <v>0.8</v>
      </c>
      <c r="E536" s="14"/>
      <c r="F536" s="6">
        <f t="shared" si="29"/>
        <v>0</v>
      </c>
    </row>
    <row r="537" spans="1:6" x14ac:dyDescent="0.4">
      <c r="A537" s="9">
        <f t="shared" si="27"/>
        <v>44956</v>
      </c>
      <c r="B537" s="11">
        <f t="shared" si="28"/>
        <v>0.85069444444444453</v>
      </c>
      <c r="C537" s="7">
        <f t="shared" si="30"/>
        <v>44956.850694444445</v>
      </c>
      <c r="D537" s="6">
        <f>SUMIFS(Recovery_rate____MWh,Recovery_period_start,"&lt;="&amp;'Billing Period Ending 5 Feb 23'!C537,Recovery_period_end,"&gt;="&amp;'Billing Period Ending 5 Feb 23'!C537,Region,'Billing Period Ending 5 Feb 23'!$D$2)</f>
        <v>0.8</v>
      </c>
      <c r="E537" s="14"/>
      <c r="F537" s="6">
        <f t="shared" si="29"/>
        <v>0</v>
      </c>
    </row>
    <row r="538" spans="1:6" x14ac:dyDescent="0.4">
      <c r="A538" s="9">
        <f t="shared" si="27"/>
        <v>44956</v>
      </c>
      <c r="B538" s="11">
        <f t="shared" si="28"/>
        <v>0.85416666666666663</v>
      </c>
      <c r="C538" s="7">
        <f t="shared" si="30"/>
        <v>44956.854166666664</v>
      </c>
      <c r="D538" s="6">
        <f>SUMIFS(Recovery_rate____MWh,Recovery_period_start,"&lt;="&amp;'Billing Period Ending 5 Feb 23'!C538,Recovery_period_end,"&gt;="&amp;'Billing Period Ending 5 Feb 23'!C538,Region,'Billing Period Ending 5 Feb 23'!$D$2)</f>
        <v>0.8</v>
      </c>
      <c r="E538" s="14"/>
      <c r="F538" s="6">
        <f t="shared" si="29"/>
        <v>0</v>
      </c>
    </row>
    <row r="539" spans="1:6" x14ac:dyDescent="0.4">
      <c r="A539" s="9">
        <f t="shared" si="27"/>
        <v>44956</v>
      </c>
      <c r="B539" s="11">
        <f t="shared" si="28"/>
        <v>0.85763888888888884</v>
      </c>
      <c r="C539" s="7">
        <f t="shared" si="30"/>
        <v>44956.857638888891</v>
      </c>
      <c r="D539" s="6">
        <f>SUMIFS(Recovery_rate____MWh,Recovery_period_start,"&lt;="&amp;'Billing Period Ending 5 Feb 23'!C539,Recovery_period_end,"&gt;="&amp;'Billing Period Ending 5 Feb 23'!C539,Region,'Billing Period Ending 5 Feb 23'!$D$2)</f>
        <v>0.8</v>
      </c>
      <c r="E539" s="14"/>
      <c r="F539" s="6">
        <f t="shared" si="29"/>
        <v>0</v>
      </c>
    </row>
    <row r="540" spans="1:6" x14ac:dyDescent="0.4">
      <c r="A540" s="9">
        <f t="shared" si="27"/>
        <v>44956</v>
      </c>
      <c r="B540" s="11">
        <f t="shared" si="28"/>
        <v>0.86111111111111116</v>
      </c>
      <c r="C540" s="7">
        <f t="shared" si="30"/>
        <v>44956.861111111109</v>
      </c>
      <c r="D540" s="6">
        <f>SUMIFS(Recovery_rate____MWh,Recovery_period_start,"&lt;="&amp;'Billing Period Ending 5 Feb 23'!C540,Recovery_period_end,"&gt;="&amp;'Billing Period Ending 5 Feb 23'!C540,Region,'Billing Period Ending 5 Feb 23'!$D$2)</f>
        <v>0.8</v>
      </c>
      <c r="E540" s="14"/>
      <c r="F540" s="6">
        <f t="shared" si="29"/>
        <v>0</v>
      </c>
    </row>
    <row r="541" spans="1:6" x14ac:dyDescent="0.4">
      <c r="A541" s="9">
        <f t="shared" si="27"/>
        <v>44956</v>
      </c>
      <c r="B541" s="11">
        <f t="shared" si="28"/>
        <v>0.86458333333333337</v>
      </c>
      <c r="C541" s="7">
        <f t="shared" si="30"/>
        <v>44956.864583333336</v>
      </c>
      <c r="D541" s="6">
        <f>SUMIFS(Recovery_rate____MWh,Recovery_period_start,"&lt;="&amp;'Billing Period Ending 5 Feb 23'!C541,Recovery_period_end,"&gt;="&amp;'Billing Period Ending 5 Feb 23'!C541,Region,'Billing Period Ending 5 Feb 23'!$D$2)</f>
        <v>0.8</v>
      </c>
      <c r="E541" s="14"/>
      <c r="F541" s="6">
        <f t="shared" si="29"/>
        <v>0</v>
      </c>
    </row>
    <row r="542" spans="1:6" x14ac:dyDescent="0.4">
      <c r="A542" s="9">
        <f t="shared" si="27"/>
        <v>44956</v>
      </c>
      <c r="B542" s="11">
        <f t="shared" si="28"/>
        <v>0.86805555555555547</v>
      </c>
      <c r="C542" s="7">
        <f t="shared" si="30"/>
        <v>44956.868055555555</v>
      </c>
      <c r="D542" s="6">
        <f>SUMIFS(Recovery_rate____MWh,Recovery_period_start,"&lt;="&amp;'Billing Period Ending 5 Feb 23'!C542,Recovery_period_end,"&gt;="&amp;'Billing Period Ending 5 Feb 23'!C542,Region,'Billing Period Ending 5 Feb 23'!$D$2)</f>
        <v>0.8</v>
      </c>
      <c r="E542" s="14"/>
      <c r="F542" s="6">
        <f t="shared" si="29"/>
        <v>0</v>
      </c>
    </row>
    <row r="543" spans="1:6" x14ac:dyDescent="0.4">
      <c r="A543" s="9">
        <f t="shared" si="27"/>
        <v>44956</v>
      </c>
      <c r="B543" s="11">
        <f t="shared" si="28"/>
        <v>0.87152777777777779</v>
      </c>
      <c r="C543" s="7">
        <f t="shared" si="30"/>
        <v>44956.871527777781</v>
      </c>
      <c r="D543" s="6">
        <f>SUMIFS(Recovery_rate____MWh,Recovery_period_start,"&lt;="&amp;'Billing Period Ending 5 Feb 23'!C543,Recovery_period_end,"&gt;="&amp;'Billing Period Ending 5 Feb 23'!C543,Region,'Billing Period Ending 5 Feb 23'!$D$2)</f>
        <v>0.8</v>
      </c>
      <c r="E543" s="14"/>
      <c r="F543" s="6">
        <f t="shared" si="29"/>
        <v>0</v>
      </c>
    </row>
    <row r="544" spans="1:6" x14ac:dyDescent="0.4">
      <c r="A544" s="9">
        <f t="shared" si="27"/>
        <v>44956</v>
      </c>
      <c r="B544" s="11">
        <f t="shared" si="28"/>
        <v>0.875</v>
      </c>
      <c r="C544" s="7">
        <f t="shared" si="30"/>
        <v>44956.875</v>
      </c>
      <c r="D544" s="6">
        <f>SUMIFS(Recovery_rate____MWh,Recovery_period_start,"&lt;="&amp;'Billing Period Ending 5 Feb 23'!C544,Recovery_period_end,"&gt;="&amp;'Billing Period Ending 5 Feb 23'!C544,Region,'Billing Period Ending 5 Feb 23'!$D$2)</f>
        <v>0.8</v>
      </c>
      <c r="E544" s="14"/>
      <c r="F544" s="6">
        <f t="shared" si="29"/>
        <v>0</v>
      </c>
    </row>
    <row r="545" spans="1:6" x14ac:dyDescent="0.4">
      <c r="A545" s="9">
        <f t="shared" si="27"/>
        <v>44956</v>
      </c>
      <c r="B545" s="11">
        <f t="shared" si="28"/>
        <v>0.87847222222222221</v>
      </c>
      <c r="C545" s="7">
        <f t="shared" si="30"/>
        <v>44956.878472222219</v>
      </c>
      <c r="D545" s="6">
        <f>SUMIFS(Recovery_rate____MWh,Recovery_period_start,"&lt;="&amp;'Billing Period Ending 5 Feb 23'!C545,Recovery_period_end,"&gt;="&amp;'Billing Period Ending 5 Feb 23'!C545,Region,'Billing Period Ending 5 Feb 23'!$D$2)</f>
        <v>0.8</v>
      </c>
      <c r="E545" s="14"/>
      <c r="F545" s="6">
        <f t="shared" si="29"/>
        <v>0</v>
      </c>
    </row>
    <row r="546" spans="1:6" x14ac:dyDescent="0.4">
      <c r="A546" s="9">
        <f t="shared" si="27"/>
        <v>44956</v>
      </c>
      <c r="B546" s="11">
        <f t="shared" si="28"/>
        <v>0.88194444444444453</v>
      </c>
      <c r="C546" s="7">
        <f t="shared" si="30"/>
        <v>44956.881944444445</v>
      </c>
      <c r="D546" s="6">
        <f>SUMIFS(Recovery_rate____MWh,Recovery_period_start,"&lt;="&amp;'Billing Period Ending 5 Feb 23'!C546,Recovery_period_end,"&gt;="&amp;'Billing Period Ending 5 Feb 23'!C546,Region,'Billing Period Ending 5 Feb 23'!$D$2)</f>
        <v>0.8</v>
      </c>
      <c r="E546" s="14"/>
      <c r="F546" s="6">
        <f t="shared" si="29"/>
        <v>0</v>
      </c>
    </row>
    <row r="547" spans="1:6" x14ac:dyDescent="0.4">
      <c r="A547" s="9">
        <f t="shared" si="27"/>
        <v>44956</v>
      </c>
      <c r="B547" s="11">
        <f t="shared" si="28"/>
        <v>0.88541666666666663</v>
      </c>
      <c r="C547" s="7">
        <f t="shared" si="30"/>
        <v>44956.885416666664</v>
      </c>
      <c r="D547" s="6">
        <f>SUMIFS(Recovery_rate____MWh,Recovery_period_start,"&lt;="&amp;'Billing Period Ending 5 Feb 23'!C547,Recovery_period_end,"&gt;="&amp;'Billing Period Ending 5 Feb 23'!C547,Region,'Billing Period Ending 5 Feb 23'!$D$2)</f>
        <v>0.8</v>
      </c>
      <c r="E547" s="14"/>
      <c r="F547" s="6">
        <f t="shared" si="29"/>
        <v>0</v>
      </c>
    </row>
    <row r="548" spans="1:6" x14ac:dyDescent="0.4">
      <c r="A548" s="9">
        <f t="shared" si="27"/>
        <v>44956</v>
      </c>
      <c r="B548" s="11">
        <f t="shared" si="28"/>
        <v>0.88888888888888884</v>
      </c>
      <c r="C548" s="7">
        <f t="shared" si="30"/>
        <v>44956.888888888891</v>
      </c>
      <c r="D548" s="6">
        <f>SUMIFS(Recovery_rate____MWh,Recovery_period_start,"&lt;="&amp;'Billing Period Ending 5 Feb 23'!C548,Recovery_period_end,"&gt;="&amp;'Billing Period Ending 5 Feb 23'!C548,Region,'Billing Period Ending 5 Feb 23'!$D$2)</f>
        <v>0.8</v>
      </c>
      <c r="E548" s="14"/>
      <c r="F548" s="6">
        <f t="shared" si="29"/>
        <v>0</v>
      </c>
    </row>
    <row r="549" spans="1:6" x14ac:dyDescent="0.4">
      <c r="A549" s="9">
        <f t="shared" ref="A549:A612" si="31">A261+1</f>
        <v>44956</v>
      </c>
      <c r="B549" s="11">
        <f t="shared" ref="B549:B612" si="32">B261</f>
        <v>0.89236111111111116</v>
      </c>
      <c r="C549" s="7">
        <f t="shared" si="30"/>
        <v>44956.892361111109</v>
      </c>
      <c r="D549" s="6">
        <f>SUMIFS(Recovery_rate____MWh,Recovery_period_start,"&lt;="&amp;'Billing Period Ending 5 Feb 23'!C549,Recovery_period_end,"&gt;="&amp;'Billing Period Ending 5 Feb 23'!C549,Region,'Billing Period Ending 5 Feb 23'!$D$2)</f>
        <v>0.8</v>
      </c>
      <c r="E549" s="14"/>
      <c r="F549" s="6">
        <f t="shared" si="29"/>
        <v>0</v>
      </c>
    </row>
    <row r="550" spans="1:6" x14ac:dyDescent="0.4">
      <c r="A550" s="9">
        <f t="shared" si="31"/>
        <v>44956</v>
      </c>
      <c r="B550" s="11">
        <f t="shared" si="32"/>
        <v>0.89583333333333337</v>
      </c>
      <c r="C550" s="7">
        <f t="shared" si="30"/>
        <v>44956.895833333336</v>
      </c>
      <c r="D550" s="6">
        <f>SUMIFS(Recovery_rate____MWh,Recovery_period_start,"&lt;="&amp;'Billing Period Ending 5 Feb 23'!C550,Recovery_period_end,"&gt;="&amp;'Billing Period Ending 5 Feb 23'!C550,Region,'Billing Period Ending 5 Feb 23'!$D$2)</f>
        <v>0.8</v>
      </c>
      <c r="E550" s="14"/>
      <c r="F550" s="6">
        <f t="shared" si="29"/>
        <v>0</v>
      </c>
    </row>
    <row r="551" spans="1:6" x14ac:dyDescent="0.4">
      <c r="A551" s="9">
        <f t="shared" si="31"/>
        <v>44956</v>
      </c>
      <c r="B551" s="11">
        <f t="shared" si="32"/>
        <v>0.89930555555555547</v>
      </c>
      <c r="C551" s="7">
        <f t="shared" si="30"/>
        <v>44956.899305555555</v>
      </c>
      <c r="D551" s="6">
        <f>SUMIFS(Recovery_rate____MWh,Recovery_period_start,"&lt;="&amp;'Billing Period Ending 5 Feb 23'!C551,Recovery_period_end,"&gt;="&amp;'Billing Period Ending 5 Feb 23'!C551,Region,'Billing Period Ending 5 Feb 23'!$D$2)</f>
        <v>0.8</v>
      </c>
      <c r="E551" s="14"/>
      <c r="F551" s="6">
        <f t="shared" si="29"/>
        <v>0</v>
      </c>
    </row>
    <row r="552" spans="1:6" x14ac:dyDescent="0.4">
      <c r="A552" s="9">
        <f t="shared" si="31"/>
        <v>44956</v>
      </c>
      <c r="B552" s="11">
        <f t="shared" si="32"/>
        <v>0.90277777777777779</v>
      </c>
      <c r="C552" s="7">
        <f t="shared" si="30"/>
        <v>44956.902777777781</v>
      </c>
      <c r="D552" s="6">
        <f>SUMIFS(Recovery_rate____MWh,Recovery_period_start,"&lt;="&amp;'Billing Period Ending 5 Feb 23'!C552,Recovery_period_end,"&gt;="&amp;'Billing Period Ending 5 Feb 23'!C552,Region,'Billing Period Ending 5 Feb 23'!$D$2)</f>
        <v>0.8</v>
      </c>
      <c r="E552" s="14"/>
      <c r="F552" s="6">
        <f t="shared" si="29"/>
        <v>0</v>
      </c>
    </row>
    <row r="553" spans="1:6" x14ac:dyDescent="0.4">
      <c r="A553" s="9">
        <f t="shared" si="31"/>
        <v>44956</v>
      </c>
      <c r="B553" s="11">
        <f t="shared" si="32"/>
        <v>0.90625</v>
      </c>
      <c r="C553" s="7">
        <f t="shared" si="30"/>
        <v>44956.90625</v>
      </c>
      <c r="D553" s="6">
        <f>SUMIFS(Recovery_rate____MWh,Recovery_period_start,"&lt;="&amp;'Billing Period Ending 5 Feb 23'!C553,Recovery_period_end,"&gt;="&amp;'Billing Period Ending 5 Feb 23'!C553,Region,'Billing Period Ending 5 Feb 23'!$D$2)</f>
        <v>0.8</v>
      </c>
      <c r="E553" s="14"/>
      <c r="F553" s="6">
        <f t="shared" si="29"/>
        <v>0</v>
      </c>
    </row>
    <row r="554" spans="1:6" x14ac:dyDescent="0.4">
      <c r="A554" s="9">
        <f t="shared" si="31"/>
        <v>44956</v>
      </c>
      <c r="B554" s="11">
        <f t="shared" si="32"/>
        <v>0.90972222222222221</v>
      </c>
      <c r="C554" s="7">
        <f t="shared" si="30"/>
        <v>44956.909722222219</v>
      </c>
      <c r="D554" s="6">
        <f>SUMIFS(Recovery_rate____MWh,Recovery_period_start,"&lt;="&amp;'Billing Period Ending 5 Feb 23'!C554,Recovery_period_end,"&gt;="&amp;'Billing Period Ending 5 Feb 23'!C554,Region,'Billing Period Ending 5 Feb 23'!$D$2)</f>
        <v>0.8</v>
      </c>
      <c r="E554" s="14"/>
      <c r="F554" s="6">
        <f t="shared" si="29"/>
        <v>0</v>
      </c>
    </row>
    <row r="555" spans="1:6" x14ac:dyDescent="0.4">
      <c r="A555" s="9">
        <f t="shared" si="31"/>
        <v>44956</v>
      </c>
      <c r="B555" s="11">
        <f t="shared" si="32"/>
        <v>0.91319444444444453</v>
      </c>
      <c r="C555" s="7">
        <f t="shared" si="30"/>
        <v>44956.913194444445</v>
      </c>
      <c r="D555" s="6">
        <f>SUMIFS(Recovery_rate____MWh,Recovery_period_start,"&lt;="&amp;'Billing Period Ending 5 Feb 23'!C555,Recovery_period_end,"&gt;="&amp;'Billing Period Ending 5 Feb 23'!C555,Region,'Billing Period Ending 5 Feb 23'!$D$2)</f>
        <v>0.8</v>
      </c>
      <c r="E555" s="14"/>
      <c r="F555" s="6">
        <f t="shared" si="29"/>
        <v>0</v>
      </c>
    </row>
    <row r="556" spans="1:6" x14ac:dyDescent="0.4">
      <c r="A556" s="9">
        <f t="shared" si="31"/>
        <v>44956</v>
      </c>
      <c r="B556" s="11">
        <f t="shared" si="32"/>
        <v>0.91666666666666663</v>
      </c>
      <c r="C556" s="7">
        <f t="shared" si="30"/>
        <v>44956.916666666664</v>
      </c>
      <c r="D556" s="6">
        <f>SUMIFS(Recovery_rate____MWh,Recovery_period_start,"&lt;="&amp;'Billing Period Ending 5 Feb 23'!C556,Recovery_period_end,"&gt;="&amp;'Billing Period Ending 5 Feb 23'!C556,Region,'Billing Period Ending 5 Feb 23'!$D$2)</f>
        <v>0.8</v>
      </c>
      <c r="E556" s="14"/>
      <c r="F556" s="6">
        <f t="shared" si="29"/>
        <v>0</v>
      </c>
    </row>
    <row r="557" spans="1:6" x14ac:dyDescent="0.4">
      <c r="A557" s="9">
        <f t="shared" si="31"/>
        <v>44956</v>
      </c>
      <c r="B557" s="11">
        <f t="shared" si="32"/>
        <v>0.92013888888888884</v>
      </c>
      <c r="C557" s="7">
        <f t="shared" si="30"/>
        <v>44956.920138888891</v>
      </c>
      <c r="D557" s="6">
        <f>SUMIFS(Recovery_rate____MWh,Recovery_period_start,"&lt;="&amp;'Billing Period Ending 5 Feb 23'!C557,Recovery_period_end,"&gt;="&amp;'Billing Period Ending 5 Feb 23'!C557,Region,'Billing Period Ending 5 Feb 23'!$D$2)</f>
        <v>0.8</v>
      </c>
      <c r="E557" s="14"/>
      <c r="F557" s="6">
        <f t="shared" si="29"/>
        <v>0</v>
      </c>
    </row>
    <row r="558" spans="1:6" x14ac:dyDescent="0.4">
      <c r="A558" s="9">
        <f t="shared" si="31"/>
        <v>44956</v>
      </c>
      <c r="B558" s="11">
        <f t="shared" si="32"/>
        <v>0.92361111111111116</v>
      </c>
      <c r="C558" s="7">
        <f t="shared" si="30"/>
        <v>44956.923611111109</v>
      </c>
      <c r="D558" s="6">
        <f>SUMIFS(Recovery_rate____MWh,Recovery_period_start,"&lt;="&amp;'Billing Period Ending 5 Feb 23'!C558,Recovery_period_end,"&gt;="&amp;'Billing Period Ending 5 Feb 23'!C558,Region,'Billing Period Ending 5 Feb 23'!$D$2)</f>
        <v>0.8</v>
      </c>
      <c r="E558" s="14"/>
      <c r="F558" s="6">
        <f t="shared" si="29"/>
        <v>0</v>
      </c>
    </row>
    <row r="559" spans="1:6" x14ac:dyDescent="0.4">
      <c r="A559" s="9">
        <f t="shared" si="31"/>
        <v>44956</v>
      </c>
      <c r="B559" s="11">
        <f t="shared" si="32"/>
        <v>0.92708333333333337</v>
      </c>
      <c r="C559" s="7">
        <f t="shared" si="30"/>
        <v>44956.927083333336</v>
      </c>
      <c r="D559" s="6">
        <f>SUMIFS(Recovery_rate____MWh,Recovery_period_start,"&lt;="&amp;'Billing Period Ending 5 Feb 23'!C559,Recovery_period_end,"&gt;="&amp;'Billing Period Ending 5 Feb 23'!C559,Region,'Billing Period Ending 5 Feb 23'!$D$2)</f>
        <v>0.8</v>
      </c>
      <c r="E559" s="14"/>
      <c r="F559" s="6">
        <f t="shared" si="29"/>
        <v>0</v>
      </c>
    </row>
    <row r="560" spans="1:6" x14ac:dyDescent="0.4">
      <c r="A560" s="9">
        <f t="shared" si="31"/>
        <v>44956</v>
      </c>
      <c r="B560" s="11">
        <f t="shared" si="32"/>
        <v>0.93055555555555547</v>
      </c>
      <c r="C560" s="7">
        <f t="shared" si="30"/>
        <v>44956.930555555555</v>
      </c>
      <c r="D560" s="6">
        <f>SUMIFS(Recovery_rate____MWh,Recovery_period_start,"&lt;="&amp;'Billing Period Ending 5 Feb 23'!C560,Recovery_period_end,"&gt;="&amp;'Billing Period Ending 5 Feb 23'!C560,Region,'Billing Period Ending 5 Feb 23'!$D$2)</f>
        <v>0.8</v>
      </c>
      <c r="E560" s="14"/>
      <c r="F560" s="6">
        <f t="shared" si="29"/>
        <v>0</v>
      </c>
    </row>
    <row r="561" spans="1:6" x14ac:dyDescent="0.4">
      <c r="A561" s="9">
        <f t="shared" si="31"/>
        <v>44956</v>
      </c>
      <c r="B561" s="11">
        <f t="shared" si="32"/>
        <v>0.93402777777777779</v>
      </c>
      <c r="C561" s="7">
        <f t="shared" si="30"/>
        <v>44956.934027777781</v>
      </c>
      <c r="D561" s="6">
        <f>SUMIFS(Recovery_rate____MWh,Recovery_period_start,"&lt;="&amp;'Billing Period Ending 5 Feb 23'!C561,Recovery_period_end,"&gt;="&amp;'Billing Period Ending 5 Feb 23'!C561,Region,'Billing Period Ending 5 Feb 23'!$D$2)</f>
        <v>0.8</v>
      </c>
      <c r="E561" s="14"/>
      <c r="F561" s="6">
        <f t="shared" si="29"/>
        <v>0</v>
      </c>
    </row>
    <row r="562" spans="1:6" x14ac:dyDescent="0.4">
      <c r="A562" s="9">
        <f t="shared" si="31"/>
        <v>44956</v>
      </c>
      <c r="B562" s="11">
        <f t="shared" si="32"/>
        <v>0.9375</v>
      </c>
      <c r="C562" s="7">
        <f t="shared" si="30"/>
        <v>44956.9375</v>
      </c>
      <c r="D562" s="6">
        <f>SUMIFS(Recovery_rate____MWh,Recovery_period_start,"&lt;="&amp;'Billing Period Ending 5 Feb 23'!C562,Recovery_period_end,"&gt;="&amp;'Billing Period Ending 5 Feb 23'!C562,Region,'Billing Period Ending 5 Feb 23'!$D$2)</f>
        <v>0.8</v>
      </c>
      <c r="E562" s="14"/>
      <c r="F562" s="6">
        <f t="shared" si="29"/>
        <v>0</v>
      </c>
    </row>
    <row r="563" spans="1:6" x14ac:dyDescent="0.4">
      <c r="A563" s="9">
        <f t="shared" si="31"/>
        <v>44956</v>
      </c>
      <c r="B563" s="11">
        <f t="shared" si="32"/>
        <v>0.94097222222222221</v>
      </c>
      <c r="C563" s="7">
        <f t="shared" si="30"/>
        <v>44956.940972222219</v>
      </c>
      <c r="D563" s="6">
        <f>SUMIFS(Recovery_rate____MWh,Recovery_period_start,"&lt;="&amp;'Billing Period Ending 5 Feb 23'!C563,Recovery_period_end,"&gt;="&amp;'Billing Period Ending 5 Feb 23'!C563,Region,'Billing Period Ending 5 Feb 23'!$D$2)</f>
        <v>0.8</v>
      </c>
      <c r="E563" s="14"/>
      <c r="F563" s="6">
        <f t="shared" si="29"/>
        <v>0</v>
      </c>
    </row>
    <row r="564" spans="1:6" x14ac:dyDescent="0.4">
      <c r="A564" s="9">
        <f t="shared" si="31"/>
        <v>44956</v>
      </c>
      <c r="B564" s="11">
        <f t="shared" si="32"/>
        <v>0.94444444444444453</v>
      </c>
      <c r="C564" s="7">
        <f t="shared" si="30"/>
        <v>44956.944444444445</v>
      </c>
      <c r="D564" s="6">
        <f>SUMIFS(Recovery_rate____MWh,Recovery_period_start,"&lt;="&amp;'Billing Period Ending 5 Feb 23'!C564,Recovery_period_end,"&gt;="&amp;'Billing Period Ending 5 Feb 23'!C564,Region,'Billing Period Ending 5 Feb 23'!$D$2)</f>
        <v>0.8</v>
      </c>
      <c r="E564" s="14"/>
      <c r="F564" s="6">
        <f t="shared" si="29"/>
        <v>0</v>
      </c>
    </row>
    <row r="565" spans="1:6" x14ac:dyDescent="0.4">
      <c r="A565" s="9">
        <f t="shared" si="31"/>
        <v>44956</v>
      </c>
      <c r="B565" s="11">
        <f t="shared" si="32"/>
        <v>0.94791666666666663</v>
      </c>
      <c r="C565" s="7">
        <f t="shared" si="30"/>
        <v>44956.947916666664</v>
      </c>
      <c r="D565" s="6">
        <f>SUMIFS(Recovery_rate____MWh,Recovery_period_start,"&lt;="&amp;'Billing Period Ending 5 Feb 23'!C565,Recovery_period_end,"&gt;="&amp;'Billing Period Ending 5 Feb 23'!C565,Region,'Billing Period Ending 5 Feb 23'!$D$2)</f>
        <v>0.8</v>
      </c>
      <c r="E565" s="14"/>
      <c r="F565" s="6">
        <f t="shared" si="29"/>
        <v>0</v>
      </c>
    </row>
    <row r="566" spans="1:6" x14ac:dyDescent="0.4">
      <c r="A566" s="9">
        <f t="shared" si="31"/>
        <v>44956</v>
      </c>
      <c r="B566" s="11">
        <f t="shared" si="32"/>
        <v>0.95138888888888884</v>
      </c>
      <c r="C566" s="7">
        <f t="shared" si="30"/>
        <v>44956.951388888891</v>
      </c>
      <c r="D566" s="6">
        <f>SUMIFS(Recovery_rate____MWh,Recovery_period_start,"&lt;="&amp;'Billing Period Ending 5 Feb 23'!C566,Recovery_period_end,"&gt;="&amp;'Billing Period Ending 5 Feb 23'!C566,Region,'Billing Period Ending 5 Feb 23'!$D$2)</f>
        <v>0.8</v>
      </c>
      <c r="E566" s="14"/>
      <c r="F566" s="6">
        <f t="shared" si="29"/>
        <v>0</v>
      </c>
    </row>
    <row r="567" spans="1:6" x14ac:dyDescent="0.4">
      <c r="A567" s="9">
        <f t="shared" si="31"/>
        <v>44956</v>
      </c>
      <c r="B567" s="11">
        <f t="shared" si="32"/>
        <v>0.95486111111111116</v>
      </c>
      <c r="C567" s="7">
        <f t="shared" si="30"/>
        <v>44956.954861111109</v>
      </c>
      <c r="D567" s="6">
        <f>SUMIFS(Recovery_rate____MWh,Recovery_period_start,"&lt;="&amp;'Billing Period Ending 5 Feb 23'!C567,Recovery_period_end,"&gt;="&amp;'Billing Period Ending 5 Feb 23'!C567,Region,'Billing Period Ending 5 Feb 23'!$D$2)</f>
        <v>0.8</v>
      </c>
      <c r="E567" s="14"/>
      <c r="F567" s="6">
        <f t="shared" si="29"/>
        <v>0</v>
      </c>
    </row>
    <row r="568" spans="1:6" x14ac:dyDescent="0.4">
      <c r="A568" s="9">
        <f t="shared" si="31"/>
        <v>44956</v>
      </c>
      <c r="B568" s="11">
        <f t="shared" si="32"/>
        <v>0.95833333333333337</v>
      </c>
      <c r="C568" s="7">
        <f t="shared" si="30"/>
        <v>44956.958333333336</v>
      </c>
      <c r="D568" s="6">
        <f>SUMIFS(Recovery_rate____MWh,Recovery_period_start,"&lt;="&amp;'Billing Period Ending 5 Feb 23'!C568,Recovery_period_end,"&gt;="&amp;'Billing Period Ending 5 Feb 23'!C568,Region,'Billing Period Ending 5 Feb 23'!$D$2)</f>
        <v>0.8</v>
      </c>
      <c r="E568" s="14"/>
      <c r="F568" s="6">
        <f t="shared" si="29"/>
        <v>0</v>
      </c>
    </row>
    <row r="569" spans="1:6" x14ac:dyDescent="0.4">
      <c r="A569" s="9">
        <f t="shared" si="31"/>
        <v>44956</v>
      </c>
      <c r="B569" s="11">
        <f t="shared" si="32"/>
        <v>0.96180555555555547</v>
      </c>
      <c r="C569" s="7">
        <f t="shared" si="30"/>
        <v>44956.961805555555</v>
      </c>
      <c r="D569" s="6">
        <f>SUMIFS(Recovery_rate____MWh,Recovery_period_start,"&lt;="&amp;'Billing Period Ending 5 Feb 23'!C569,Recovery_period_end,"&gt;="&amp;'Billing Period Ending 5 Feb 23'!C569,Region,'Billing Period Ending 5 Feb 23'!$D$2)</f>
        <v>0.8</v>
      </c>
      <c r="E569" s="14"/>
      <c r="F569" s="6">
        <f t="shared" si="29"/>
        <v>0</v>
      </c>
    </row>
    <row r="570" spans="1:6" x14ac:dyDescent="0.4">
      <c r="A570" s="9">
        <f t="shared" si="31"/>
        <v>44956</v>
      </c>
      <c r="B570" s="11">
        <f t="shared" si="32"/>
        <v>0.96527777777777779</v>
      </c>
      <c r="C570" s="7">
        <f t="shared" si="30"/>
        <v>44956.965277777781</v>
      </c>
      <c r="D570" s="6">
        <f>SUMIFS(Recovery_rate____MWh,Recovery_period_start,"&lt;="&amp;'Billing Period Ending 5 Feb 23'!C570,Recovery_period_end,"&gt;="&amp;'Billing Period Ending 5 Feb 23'!C570,Region,'Billing Period Ending 5 Feb 23'!$D$2)</f>
        <v>0.8</v>
      </c>
      <c r="E570" s="14"/>
      <c r="F570" s="6">
        <f t="shared" si="29"/>
        <v>0</v>
      </c>
    </row>
    <row r="571" spans="1:6" x14ac:dyDescent="0.4">
      <c r="A571" s="9">
        <f t="shared" si="31"/>
        <v>44956</v>
      </c>
      <c r="B571" s="11">
        <f t="shared" si="32"/>
        <v>0.96875</v>
      </c>
      <c r="C571" s="7">
        <f t="shared" si="30"/>
        <v>44956.96875</v>
      </c>
      <c r="D571" s="6">
        <f>SUMIFS(Recovery_rate____MWh,Recovery_period_start,"&lt;="&amp;'Billing Period Ending 5 Feb 23'!C571,Recovery_period_end,"&gt;="&amp;'Billing Period Ending 5 Feb 23'!C571,Region,'Billing Period Ending 5 Feb 23'!$D$2)</f>
        <v>0.8</v>
      </c>
      <c r="E571" s="14"/>
      <c r="F571" s="6">
        <f t="shared" si="29"/>
        <v>0</v>
      </c>
    </row>
    <row r="572" spans="1:6" x14ac:dyDescent="0.4">
      <c r="A572" s="9">
        <f t="shared" si="31"/>
        <v>44956</v>
      </c>
      <c r="B572" s="11">
        <f t="shared" si="32"/>
        <v>0.97222222222222221</v>
      </c>
      <c r="C572" s="7">
        <f t="shared" si="30"/>
        <v>44956.972222222219</v>
      </c>
      <c r="D572" s="6">
        <f>SUMIFS(Recovery_rate____MWh,Recovery_period_start,"&lt;="&amp;'Billing Period Ending 5 Feb 23'!C572,Recovery_period_end,"&gt;="&amp;'Billing Period Ending 5 Feb 23'!C572,Region,'Billing Period Ending 5 Feb 23'!$D$2)</f>
        <v>0.8</v>
      </c>
      <c r="E572" s="14"/>
      <c r="F572" s="6">
        <f t="shared" si="29"/>
        <v>0</v>
      </c>
    </row>
    <row r="573" spans="1:6" x14ac:dyDescent="0.4">
      <c r="A573" s="9">
        <f t="shared" si="31"/>
        <v>44956</v>
      </c>
      <c r="B573" s="11">
        <f t="shared" si="32"/>
        <v>0.97569444444444453</v>
      </c>
      <c r="C573" s="7">
        <f t="shared" si="30"/>
        <v>44956.975694444445</v>
      </c>
      <c r="D573" s="6">
        <f>SUMIFS(Recovery_rate____MWh,Recovery_period_start,"&lt;="&amp;'Billing Period Ending 5 Feb 23'!C573,Recovery_period_end,"&gt;="&amp;'Billing Period Ending 5 Feb 23'!C573,Region,'Billing Period Ending 5 Feb 23'!$D$2)</f>
        <v>0.8</v>
      </c>
      <c r="E573" s="14"/>
      <c r="F573" s="6">
        <f t="shared" si="29"/>
        <v>0</v>
      </c>
    </row>
    <row r="574" spans="1:6" x14ac:dyDescent="0.4">
      <c r="A574" s="9">
        <f t="shared" si="31"/>
        <v>44956</v>
      </c>
      <c r="B574" s="11">
        <f t="shared" si="32"/>
        <v>0.97916666666666663</v>
      </c>
      <c r="C574" s="7">
        <f t="shared" si="30"/>
        <v>44956.979166666664</v>
      </c>
      <c r="D574" s="6">
        <f>SUMIFS(Recovery_rate____MWh,Recovery_period_start,"&lt;="&amp;'Billing Period Ending 5 Feb 23'!C574,Recovery_period_end,"&gt;="&amp;'Billing Period Ending 5 Feb 23'!C574,Region,'Billing Period Ending 5 Feb 23'!$D$2)</f>
        <v>0.8</v>
      </c>
      <c r="E574" s="14"/>
      <c r="F574" s="6">
        <f t="shared" si="29"/>
        <v>0</v>
      </c>
    </row>
    <row r="575" spans="1:6" x14ac:dyDescent="0.4">
      <c r="A575" s="9">
        <f t="shared" si="31"/>
        <v>44956</v>
      </c>
      <c r="B575" s="11">
        <f t="shared" si="32"/>
        <v>0.98263888888888884</v>
      </c>
      <c r="C575" s="7">
        <f t="shared" si="30"/>
        <v>44956.982638888891</v>
      </c>
      <c r="D575" s="6">
        <f>SUMIFS(Recovery_rate____MWh,Recovery_period_start,"&lt;="&amp;'Billing Period Ending 5 Feb 23'!C575,Recovery_period_end,"&gt;="&amp;'Billing Period Ending 5 Feb 23'!C575,Region,'Billing Period Ending 5 Feb 23'!$D$2)</f>
        <v>0.8</v>
      </c>
      <c r="E575" s="14"/>
      <c r="F575" s="6">
        <f t="shared" si="29"/>
        <v>0</v>
      </c>
    </row>
    <row r="576" spans="1:6" x14ac:dyDescent="0.4">
      <c r="A576" s="9">
        <f t="shared" si="31"/>
        <v>44956</v>
      </c>
      <c r="B576" s="11">
        <f t="shared" si="32"/>
        <v>0.98611111111111116</v>
      </c>
      <c r="C576" s="7">
        <f t="shared" si="30"/>
        <v>44956.986111111109</v>
      </c>
      <c r="D576" s="6">
        <f>SUMIFS(Recovery_rate____MWh,Recovery_period_start,"&lt;="&amp;'Billing Period Ending 5 Feb 23'!C576,Recovery_period_end,"&gt;="&amp;'Billing Period Ending 5 Feb 23'!C576,Region,'Billing Period Ending 5 Feb 23'!$D$2)</f>
        <v>0.8</v>
      </c>
      <c r="E576" s="14"/>
      <c r="F576" s="6">
        <f t="shared" si="29"/>
        <v>0</v>
      </c>
    </row>
    <row r="577" spans="1:6" x14ac:dyDescent="0.4">
      <c r="A577" s="9">
        <f t="shared" si="31"/>
        <v>44956</v>
      </c>
      <c r="B577" s="11">
        <f t="shared" si="32"/>
        <v>0.98958333333333337</v>
      </c>
      <c r="C577" s="7">
        <f t="shared" si="30"/>
        <v>44956.989583333336</v>
      </c>
      <c r="D577" s="6">
        <f>SUMIFS(Recovery_rate____MWh,Recovery_period_start,"&lt;="&amp;'Billing Period Ending 5 Feb 23'!C577,Recovery_period_end,"&gt;="&amp;'Billing Period Ending 5 Feb 23'!C577,Region,'Billing Period Ending 5 Feb 23'!$D$2)</f>
        <v>0.8</v>
      </c>
      <c r="E577" s="14"/>
      <c r="F577" s="6">
        <f t="shared" si="29"/>
        <v>0</v>
      </c>
    </row>
    <row r="578" spans="1:6" x14ac:dyDescent="0.4">
      <c r="A578" s="9">
        <f t="shared" si="31"/>
        <v>44956</v>
      </c>
      <c r="B578" s="11">
        <f t="shared" si="32"/>
        <v>0.99305555555555547</v>
      </c>
      <c r="C578" s="7">
        <f t="shared" si="30"/>
        <v>44956.993055555555</v>
      </c>
      <c r="D578" s="6">
        <f>SUMIFS(Recovery_rate____MWh,Recovery_period_start,"&lt;="&amp;'Billing Period Ending 5 Feb 23'!C578,Recovery_period_end,"&gt;="&amp;'Billing Period Ending 5 Feb 23'!C578,Region,'Billing Period Ending 5 Feb 23'!$D$2)</f>
        <v>0.8</v>
      </c>
      <c r="E578" s="14"/>
      <c r="F578" s="6">
        <f t="shared" si="29"/>
        <v>0</v>
      </c>
    </row>
    <row r="579" spans="1:6" x14ac:dyDescent="0.4">
      <c r="A579" s="9">
        <f t="shared" si="31"/>
        <v>44956</v>
      </c>
      <c r="B579" s="11">
        <f t="shared" si="32"/>
        <v>0.99652777777777779</v>
      </c>
      <c r="C579" s="7">
        <f t="shared" si="30"/>
        <v>44956.996527777781</v>
      </c>
      <c r="D579" s="6">
        <f>SUMIFS(Recovery_rate____MWh,Recovery_period_start,"&lt;="&amp;'Billing Period Ending 5 Feb 23'!C579,Recovery_period_end,"&gt;="&amp;'Billing Period Ending 5 Feb 23'!C579,Region,'Billing Period Ending 5 Feb 23'!$D$2)</f>
        <v>0.8</v>
      </c>
      <c r="E579" s="14"/>
      <c r="F579" s="6">
        <f t="shared" si="29"/>
        <v>0</v>
      </c>
    </row>
    <row r="580" spans="1:6" x14ac:dyDescent="0.4">
      <c r="A580" s="9" t="e">
        <f t="shared" si="31"/>
        <v>#REF!</v>
      </c>
      <c r="B580" s="11" t="e">
        <f t="shared" si="32"/>
        <v>#REF!</v>
      </c>
      <c r="C580" s="7">
        <v>44957</v>
      </c>
      <c r="D580" s="6">
        <f>SUMIFS(Recovery_rate____MWh,Recovery_period_start,"&lt;="&amp;'Billing Period Ending 5 Feb 23'!C580,Recovery_period_end,"&gt;="&amp;'Billing Period Ending 5 Feb 23'!C580,Region,'Billing Period Ending 5 Feb 23'!$D$2)</f>
        <v>0.8</v>
      </c>
      <c r="E580" s="14"/>
      <c r="F580" s="6">
        <f t="shared" ref="F580:F643" si="33">E580*D580</f>
        <v>0</v>
      </c>
    </row>
    <row r="581" spans="1:6" x14ac:dyDescent="0.4">
      <c r="A581" s="9">
        <f t="shared" si="31"/>
        <v>44957</v>
      </c>
      <c r="B581" s="11">
        <f t="shared" si="32"/>
        <v>3.472222222222222E-3</v>
      </c>
      <c r="C581" s="7">
        <f t="shared" ref="C581:C643" si="34">A581+B581</f>
        <v>44957.003472222219</v>
      </c>
      <c r="D581" s="6">
        <f>SUMIFS(Recovery_rate____MWh,Recovery_period_start,"&lt;="&amp;'Billing Period Ending 5 Feb 23'!C581,Recovery_period_end,"&gt;="&amp;'Billing Period Ending 5 Feb 23'!C581,Region,'Billing Period Ending 5 Feb 23'!$D$2)</f>
        <v>0.8</v>
      </c>
      <c r="E581" s="14"/>
      <c r="F581" s="6">
        <f t="shared" si="33"/>
        <v>0</v>
      </c>
    </row>
    <row r="582" spans="1:6" x14ac:dyDescent="0.4">
      <c r="A582" s="9">
        <f t="shared" si="31"/>
        <v>44957</v>
      </c>
      <c r="B582" s="11">
        <f t="shared" si="32"/>
        <v>6.9444444444444441E-3</v>
      </c>
      <c r="C582" s="7">
        <f t="shared" si="34"/>
        <v>44957.006944444445</v>
      </c>
      <c r="D582" s="6">
        <f>SUMIFS(Recovery_rate____MWh,Recovery_period_start,"&lt;="&amp;'Billing Period Ending 5 Feb 23'!C582,Recovery_period_end,"&gt;="&amp;'Billing Period Ending 5 Feb 23'!C582,Region,'Billing Period Ending 5 Feb 23'!$D$2)</f>
        <v>0.8</v>
      </c>
      <c r="E582" s="14"/>
      <c r="F582" s="6">
        <f t="shared" si="33"/>
        <v>0</v>
      </c>
    </row>
    <row r="583" spans="1:6" x14ac:dyDescent="0.4">
      <c r="A583" s="9">
        <f t="shared" si="31"/>
        <v>44957</v>
      </c>
      <c r="B583" s="11">
        <f t="shared" si="32"/>
        <v>1.0416666666666666E-2</v>
      </c>
      <c r="C583" s="7">
        <f t="shared" si="34"/>
        <v>44957.010416666664</v>
      </c>
      <c r="D583" s="6">
        <f>SUMIFS(Recovery_rate____MWh,Recovery_period_start,"&lt;="&amp;'Billing Period Ending 5 Feb 23'!C583,Recovery_period_end,"&gt;="&amp;'Billing Period Ending 5 Feb 23'!C583,Region,'Billing Period Ending 5 Feb 23'!$D$2)</f>
        <v>0.8</v>
      </c>
      <c r="E583" s="14"/>
      <c r="F583" s="6">
        <f t="shared" si="33"/>
        <v>0</v>
      </c>
    </row>
    <row r="584" spans="1:6" x14ac:dyDescent="0.4">
      <c r="A584" s="9">
        <f t="shared" si="31"/>
        <v>44957</v>
      </c>
      <c r="B584" s="11">
        <f t="shared" si="32"/>
        <v>1.3888888888888888E-2</v>
      </c>
      <c r="C584" s="7">
        <f t="shared" si="34"/>
        <v>44957.013888888891</v>
      </c>
      <c r="D584" s="6">
        <f>SUMIFS(Recovery_rate____MWh,Recovery_period_start,"&lt;="&amp;'Billing Period Ending 5 Feb 23'!C584,Recovery_period_end,"&gt;="&amp;'Billing Period Ending 5 Feb 23'!C584,Region,'Billing Period Ending 5 Feb 23'!$D$2)</f>
        <v>0.8</v>
      </c>
      <c r="E584" s="14"/>
      <c r="F584" s="6">
        <f t="shared" si="33"/>
        <v>0</v>
      </c>
    </row>
    <row r="585" spans="1:6" x14ac:dyDescent="0.4">
      <c r="A585" s="9">
        <f t="shared" si="31"/>
        <v>44957</v>
      </c>
      <c r="B585" s="11">
        <f t="shared" si="32"/>
        <v>1.7361111111111112E-2</v>
      </c>
      <c r="C585" s="7">
        <f t="shared" si="34"/>
        <v>44957.017361111109</v>
      </c>
      <c r="D585" s="6">
        <f>SUMIFS(Recovery_rate____MWh,Recovery_period_start,"&lt;="&amp;'Billing Period Ending 5 Feb 23'!C585,Recovery_period_end,"&gt;="&amp;'Billing Period Ending 5 Feb 23'!C585,Region,'Billing Period Ending 5 Feb 23'!$D$2)</f>
        <v>0.8</v>
      </c>
      <c r="E585" s="14"/>
      <c r="F585" s="6">
        <f t="shared" si="33"/>
        <v>0</v>
      </c>
    </row>
    <row r="586" spans="1:6" x14ac:dyDescent="0.4">
      <c r="A586" s="9">
        <f t="shared" si="31"/>
        <v>44957</v>
      </c>
      <c r="B586" s="11">
        <f t="shared" si="32"/>
        <v>2.0833333333333332E-2</v>
      </c>
      <c r="C586" s="7">
        <f t="shared" si="34"/>
        <v>44957.020833333336</v>
      </c>
      <c r="D586" s="6">
        <f>SUMIFS(Recovery_rate____MWh,Recovery_period_start,"&lt;="&amp;'Billing Period Ending 5 Feb 23'!C586,Recovery_period_end,"&gt;="&amp;'Billing Period Ending 5 Feb 23'!C586,Region,'Billing Period Ending 5 Feb 23'!$D$2)</f>
        <v>0.8</v>
      </c>
      <c r="E586" s="14"/>
      <c r="F586" s="6">
        <f t="shared" si="33"/>
        <v>0</v>
      </c>
    </row>
    <row r="587" spans="1:6" x14ac:dyDescent="0.4">
      <c r="A587" s="9">
        <f t="shared" si="31"/>
        <v>44957</v>
      </c>
      <c r="B587" s="11">
        <f t="shared" si="32"/>
        <v>2.4305555555555556E-2</v>
      </c>
      <c r="C587" s="7">
        <f t="shared" si="34"/>
        <v>44957.024305555555</v>
      </c>
      <c r="D587" s="6">
        <f>SUMIFS(Recovery_rate____MWh,Recovery_period_start,"&lt;="&amp;'Billing Period Ending 5 Feb 23'!C587,Recovery_period_end,"&gt;="&amp;'Billing Period Ending 5 Feb 23'!C587,Region,'Billing Period Ending 5 Feb 23'!$D$2)</f>
        <v>0.8</v>
      </c>
      <c r="E587" s="14"/>
      <c r="F587" s="6">
        <f t="shared" si="33"/>
        <v>0</v>
      </c>
    </row>
    <row r="588" spans="1:6" x14ac:dyDescent="0.4">
      <c r="A588" s="9">
        <f t="shared" si="31"/>
        <v>44957</v>
      </c>
      <c r="B588" s="11">
        <f t="shared" si="32"/>
        <v>2.7777777777777776E-2</v>
      </c>
      <c r="C588" s="7">
        <f t="shared" si="34"/>
        <v>44957.027777777781</v>
      </c>
      <c r="D588" s="6">
        <f>SUMIFS(Recovery_rate____MWh,Recovery_period_start,"&lt;="&amp;'Billing Period Ending 5 Feb 23'!C588,Recovery_period_end,"&gt;="&amp;'Billing Period Ending 5 Feb 23'!C588,Region,'Billing Period Ending 5 Feb 23'!$D$2)</f>
        <v>0.8</v>
      </c>
      <c r="E588" s="14"/>
      <c r="F588" s="6">
        <f t="shared" si="33"/>
        <v>0</v>
      </c>
    </row>
    <row r="589" spans="1:6" x14ac:dyDescent="0.4">
      <c r="A589" s="9">
        <f t="shared" si="31"/>
        <v>44957</v>
      </c>
      <c r="B589" s="11">
        <f t="shared" si="32"/>
        <v>3.125E-2</v>
      </c>
      <c r="C589" s="7">
        <f t="shared" si="34"/>
        <v>44957.03125</v>
      </c>
      <c r="D589" s="6">
        <f>SUMIFS(Recovery_rate____MWh,Recovery_period_start,"&lt;="&amp;'Billing Period Ending 5 Feb 23'!C589,Recovery_period_end,"&gt;="&amp;'Billing Period Ending 5 Feb 23'!C589,Region,'Billing Period Ending 5 Feb 23'!$D$2)</f>
        <v>0.8</v>
      </c>
      <c r="E589" s="14"/>
      <c r="F589" s="6">
        <f t="shared" si="33"/>
        <v>0</v>
      </c>
    </row>
    <row r="590" spans="1:6" x14ac:dyDescent="0.4">
      <c r="A590" s="9">
        <f t="shared" si="31"/>
        <v>44957</v>
      </c>
      <c r="B590" s="11">
        <f t="shared" si="32"/>
        <v>3.4722222222222224E-2</v>
      </c>
      <c r="C590" s="7">
        <f t="shared" si="34"/>
        <v>44957.034722222219</v>
      </c>
      <c r="D590" s="6">
        <f>SUMIFS(Recovery_rate____MWh,Recovery_period_start,"&lt;="&amp;'Billing Period Ending 5 Feb 23'!C590,Recovery_period_end,"&gt;="&amp;'Billing Period Ending 5 Feb 23'!C590,Region,'Billing Period Ending 5 Feb 23'!$D$2)</f>
        <v>0.8</v>
      </c>
      <c r="E590" s="14"/>
      <c r="F590" s="6">
        <f t="shared" si="33"/>
        <v>0</v>
      </c>
    </row>
    <row r="591" spans="1:6" x14ac:dyDescent="0.4">
      <c r="A591" s="9">
        <f t="shared" si="31"/>
        <v>44957</v>
      </c>
      <c r="B591" s="11">
        <f t="shared" si="32"/>
        <v>3.8194444444444441E-2</v>
      </c>
      <c r="C591" s="7">
        <f t="shared" si="34"/>
        <v>44957.038194444445</v>
      </c>
      <c r="D591" s="6">
        <f>SUMIFS(Recovery_rate____MWh,Recovery_period_start,"&lt;="&amp;'Billing Period Ending 5 Feb 23'!C591,Recovery_period_end,"&gt;="&amp;'Billing Period Ending 5 Feb 23'!C591,Region,'Billing Period Ending 5 Feb 23'!$D$2)</f>
        <v>0.8</v>
      </c>
      <c r="E591" s="14"/>
      <c r="F591" s="6">
        <f t="shared" si="33"/>
        <v>0</v>
      </c>
    </row>
    <row r="592" spans="1:6" x14ac:dyDescent="0.4">
      <c r="A592" s="9">
        <f t="shared" si="31"/>
        <v>44957</v>
      </c>
      <c r="B592" s="11">
        <f t="shared" si="32"/>
        <v>4.1666666666666664E-2</v>
      </c>
      <c r="C592" s="7">
        <f t="shared" si="34"/>
        <v>44957.041666666664</v>
      </c>
      <c r="D592" s="6">
        <f>SUMIFS(Recovery_rate____MWh,Recovery_period_start,"&lt;="&amp;'Billing Period Ending 5 Feb 23'!C592,Recovery_period_end,"&gt;="&amp;'Billing Period Ending 5 Feb 23'!C592,Region,'Billing Period Ending 5 Feb 23'!$D$2)</f>
        <v>0.8</v>
      </c>
      <c r="E592" s="14"/>
      <c r="F592" s="6">
        <f t="shared" si="33"/>
        <v>0</v>
      </c>
    </row>
    <row r="593" spans="1:6" x14ac:dyDescent="0.4">
      <c r="A593" s="9">
        <f t="shared" si="31"/>
        <v>44957</v>
      </c>
      <c r="B593" s="11">
        <f t="shared" si="32"/>
        <v>4.5138888888888888E-2</v>
      </c>
      <c r="C593" s="7">
        <f t="shared" si="34"/>
        <v>44957.045138888891</v>
      </c>
      <c r="D593" s="6">
        <f>SUMIFS(Recovery_rate____MWh,Recovery_period_start,"&lt;="&amp;'Billing Period Ending 5 Feb 23'!C593,Recovery_period_end,"&gt;="&amp;'Billing Period Ending 5 Feb 23'!C593,Region,'Billing Period Ending 5 Feb 23'!$D$2)</f>
        <v>0.8</v>
      </c>
      <c r="E593" s="14"/>
      <c r="F593" s="6">
        <f t="shared" si="33"/>
        <v>0</v>
      </c>
    </row>
    <row r="594" spans="1:6" x14ac:dyDescent="0.4">
      <c r="A594" s="9">
        <f t="shared" si="31"/>
        <v>44957</v>
      </c>
      <c r="B594" s="11">
        <f t="shared" si="32"/>
        <v>4.8611111111111112E-2</v>
      </c>
      <c r="C594" s="7">
        <f t="shared" si="34"/>
        <v>44957.048611111109</v>
      </c>
      <c r="D594" s="6">
        <f>SUMIFS(Recovery_rate____MWh,Recovery_period_start,"&lt;="&amp;'Billing Period Ending 5 Feb 23'!C594,Recovery_period_end,"&gt;="&amp;'Billing Period Ending 5 Feb 23'!C594,Region,'Billing Period Ending 5 Feb 23'!$D$2)</f>
        <v>0.8</v>
      </c>
      <c r="E594" s="14"/>
      <c r="F594" s="6">
        <f t="shared" si="33"/>
        <v>0</v>
      </c>
    </row>
    <row r="595" spans="1:6" x14ac:dyDescent="0.4">
      <c r="A595" s="9">
        <f t="shared" si="31"/>
        <v>44957</v>
      </c>
      <c r="B595" s="11">
        <f t="shared" si="32"/>
        <v>5.2083333333333336E-2</v>
      </c>
      <c r="C595" s="7">
        <f t="shared" si="34"/>
        <v>44957.052083333336</v>
      </c>
      <c r="D595" s="6">
        <f>SUMIFS(Recovery_rate____MWh,Recovery_period_start,"&lt;="&amp;'Billing Period Ending 5 Feb 23'!C595,Recovery_period_end,"&gt;="&amp;'Billing Period Ending 5 Feb 23'!C595,Region,'Billing Period Ending 5 Feb 23'!$D$2)</f>
        <v>0.8</v>
      </c>
      <c r="E595" s="14"/>
      <c r="F595" s="6">
        <f t="shared" si="33"/>
        <v>0</v>
      </c>
    </row>
    <row r="596" spans="1:6" x14ac:dyDescent="0.4">
      <c r="A596" s="9">
        <f t="shared" si="31"/>
        <v>44957</v>
      </c>
      <c r="B596" s="11">
        <f t="shared" si="32"/>
        <v>5.5555555555555552E-2</v>
      </c>
      <c r="C596" s="7">
        <f t="shared" si="34"/>
        <v>44957.055555555555</v>
      </c>
      <c r="D596" s="6">
        <f>SUMIFS(Recovery_rate____MWh,Recovery_period_start,"&lt;="&amp;'Billing Period Ending 5 Feb 23'!C596,Recovery_period_end,"&gt;="&amp;'Billing Period Ending 5 Feb 23'!C596,Region,'Billing Period Ending 5 Feb 23'!$D$2)</f>
        <v>0.8</v>
      </c>
      <c r="E596" s="14"/>
      <c r="F596" s="6">
        <f t="shared" si="33"/>
        <v>0</v>
      </c>
    </row>
    <row r="597" spans="1:6" x14ac:dyDescent="0.4">
      <c r="A597" s="9">
        <f t="shared" si="31"/>
        <v>44957</v>
      </c>
      <c r="B597" s="11">
        <f t="shared" si="32"/>
        <v>5.9027777777777783E-2</v>
      </c>
      <c r="C597" s="7">
        <f t="shared" si="34"/>
        <v>44957.059027777781</v>
      </c>
      <c r="D597" s="6">
        <f>SUMIFS(Recovery_rate____MWh,Recovery_period_start,"&lt;="&amp;'Billing Period Ending 5 Feb 23'!C597,Recovery_period_end,"&gt;="&amp;'Billing Period Ending 5 Feb 23'!C597,Region,'Billing Period Ending 5 Feb 23'!$D$2)</f>
        <v>0.8</v>
      </c>
      <c r="E597" s="14"/>
      <c r="F597" s="6">
        <f t="shared" si="33"/>
        <v>0</v>
      </c>
    </row>
    <row r="598" spans="1:6" x14ac:dyDescent="0.4">
      <c r="A598" s="9">
        <f t="shared" si="31"/>
        <v>44957</v>
      </c>
      <c r="B598" s="11">
        <f t="shared" si="32"/>
        <v>6.25E-2</v>
      </c>
      <c r="C598" s="7">
        <f t="shared" si="34"/>
        <v>44957.0625</v>
      </c>
      <c r="D598" s="6">
        <f>SUMIFS(Recovery_rate____MWh,Recovery_period_start,"&lt;="&amp;'Billing Period Ending 5 Feb 23'!C598,Recovery_period_end,"&gt;="&amp;'Billing Period Ending 5 Feb 23'!C598,Region,'Billing Period Ending 5 Feb 23'!$D$2)</f>
        <v>0.8</v>
      </c>
      <c r="E598" s="14"/>
      <c r="F598" s="6">
        <f t="shared" si="33"/>
        <v>0</v>
      </c>
    </row>
    <row r="599" spans="1:6" x14ac:dyDescent="0.4">
      <c r="A599" s="9">
        <f t="shared" si="31"/>
        <v>44957</v>
      </c>
      <c r="B599" s="11">
        <f t="shared" si="32"/>
        <v>6.5972222222222224E-2</v>
      </c>
      <c r="C599" s="7">
        <f t="shared" si="34"/>
        <v>44957.065972222219</v>
      </c>
      <c r="D599" s="6">
        <f>SUMIFS(Recovery_rate____MWh,Recovery_period_start,"&lt;="&amp;'Billing Period Ending 5 Feb 23'!C599,Recovery_period_end,"&gt;="&amp;'Billing Period Ending 5 Feb 23'!C599,Region,'Billing Period Ending 5 Feb 23'!$D$2)</f>
        <v>0.8</v>
      </c>
      <c r="E599" s="14"/>
      <c r="F599" s="6">
        <f t="shared" si="33"/>
        <v>0</v>
      </c>
    </row>
    <row r="600" spans="1:6" x14ac:dyDescent="0.4">
      <c r="A600" s="9">
        <f t="shared" si="31"/>
        <v>44957</v>
      </c>
      <c r="B600" s="11">
        <f t="shared" si="32"/>
        <v>6.9444444444444434E-2</v>
      </c>
      <c r="C600" s="7">
        <f t="shared" si="34"/>
        <v>44957.069444444445</v>
      </c>
      <c r="D600" s="6">
        <f>SUMIFS(Recovery_rate____MWh,Recovery_period_start,"&lt;="&amp;'Billing Period Ending 5 Feb 23'!C600,Recovery_period_end,"&gt;="&amp;'Billing Period Ending 5 Feb 23'!C600,Region,'Billing Period Ending 5 Feb 23'!$D$2)</f>
        <v>0.8</v>
      </c>
      <c r="E600" s="14"/>
      <c r="F600" s="6">
        <f t="shared" si="33"/>
        <v>0</v>
      </c>
    </row>
    <row r="601" spans="1:6" x14ac:dyDescent="0.4">
      <c r="A601" s="9">
        <f t="shared" si="31"/>
        <v>44957</v>
      </c>
      <c r="B601" s="11">
        <f t="shared" si="32"/>
        <v>7.2916666666666671E-2</v>
      </c>
      <c r="C601" s="7">
        <f t="shared" si="34"/>
        <v>44957.072916666664</v>
      </c>
      <c r="D601" s="6">
        <f>SUMIFS(Recovery_rate____MWh,Recovery_period_start,"&lt;="&amp;'Billing Period Ending 5 Feb 23'!C601,Recovery_period_end,"&gt;="&amp;'Billing Period Ending 5 Feb 23'!C601,Region,'Billing Period Ending 5 Feb 23'!$D$2)</f>
        <v>0.8</v>
      </c>
      <c r="E601" s="14"/>
      <c r="F601" s="6">
        <f t="shared" si="33"/>
        <v>0</v>
      </c>
    </row>
    <row r="602" spans="1:6" x14ac:dyDescent="0.4">
      <c r="A602" s="9">
        <f t="shared" si="31"/>
        <v>44957</v>
      </c>
      <c r="B602" s="11">
        <f t="shared" si="32"/>
        <v>7.6388888888888895E-2</v>
      </c>
      <c r="C602" s="7">
        <f t="shared" si="34"/>
        <v>44957.076388888891</v>
      </c>
      <c r="D602" s="6">
        <f>SUMIFS(Recovery_rate____MWh,Recovery_period_start,"&lt;="&amp;'Billing Period Ending 5 Feb 23'!C602,Recovery_period_end,"&gt;="&amp;'Billing Period Ending 5 Feb 23'!C602,Region,'Billing Period Ending 5 Feb 23'!$D$2)</f>
        <v>0.8</v>
      </c>
      <c r="E602" s="14"/>
      <c r="F602" s="6">
        <f t="shared" si="33"/>
        <v>0</v>
      </c>
    </row>
    <row r="603" spans="1:6" x14ac:dyDescent="0.4">
      <c r="A603" s="9">
        <f t="shared" si="31"/>
        <v>44957</v>
      </c>
      <c r="B603" s="11">
        <f t="shared" si="32"/>
        <v>7.9861111111111105E-2</v>
      </c>
      <c r="C603" s="7">
        <f t="shared" si="34"/>
        <v>44957.079861111109</v>
      </c>
      <c r="D603" s="6">
        <f>SUMIFS(Recovery_rate____MWh,Recovery_period_start,"&lt;="&amp;'Billing Period Ending 5 Feb 23'!C603,Recovery_period_end,"&gt;="&amp;'Billing Period Ending 5 Feb 23'!C603,Region,'Billing Period Ending 5 Feb 23'!$D$2)</f>
        <v>0.8</v>
      </c>
      <c r="E603" s="14"/>
      <c r="F603" s="6">
        <f t="shared" si="33"/>
        <v>0</v>
      </c>
    </row>
    <row r="604" spans="1:6" x14ac:dyDescent="0.4">
      <c r="A604" s="9">
        <f t="shared" si="31"/>
        <v>44957</v>
      </c>
      <c r="B604" s="11">
        <f t="shared" si="32"/>
        <v>8.3333333333333329E-2</v>
      </c>
      <c r="C604" s="7">
        <f t="shared" si="34"/>
        <v>44957.083333333336</v>
      </c>
      <c r="D604" s="6">
        <f>SUMIFS(Recovery_rate____MWh,Recovery_period_start,"&lt;="&amp;'Billing Period Ending 5 Feb 23'!C604,Recovery_period_end,"&gt;="&amp;'Billing Period Ending 5 Feb 23'!C604,Region,'Billing Period Ending 5 Feb 23'!$D$2)</f>
        <v>0.8</v>
      </c>
      <c r="E604" s="14"/>
      <c r="F604" s="6">
        <f t="shared" si="33"/>
        <v>0</v>
      </c>
    </row>
    <row r="605" spans="1:6" x14ac:dyDescent="0.4">
      <c r="A605" s="9">
        <f t="shared" si="31"/>
        <v>44957</v>
      </c>
      <c r="B605" s="11">
        <f t="shared" si="32"/>
        <v>8.6805555555555566E-2</v>
      </c>
      <c r="C605" s="7">
        <f t="shared" si="34"/>
        <v>44957.086805555555</v>
      </c>
      <c r="D605" s="6">
        <f>SUMIFS(Recovery_rate____MWh,Recovery_period_start,"&lt;="&amp;'Billing Period Ending 5 Feb 23'!C605,Recovery_period_end,"&gt;="&amp;'Billing Period Ending 5 Feb 23'!C605,Region,'Billing Period Ending 5 Feb 23'!$D$2)</f>
        <v>0.8</v>
      </c>
      <c r="E605" s="14"/>
      <c r="F605" s="6">
        <f t="shared" si="33"/>
        <v>0</v>
      </c>
    </row>
    <row r="606" spans="1:6" x14ac:dyDescent="0.4">
      <c r="A606" s="9">
        <f t="shared" si="31"/>
        <v>44957</v>
      </c>
      <c r="B606" s="11">
        <f t="shared" si="32"/>
        <v>9.0277777777777776E-2</v>
      </c>
      <c r="C606" s="7">
        <f t="shared" si="34"/>
        <v>44957.090277777781</v>
      </c>
      <c r="D606" s="6">
        <f>SUMIFS(Recovery_rate____MWh,Recovery_period_start,"&lt;="&amp;'Billing Period Ending 5 Feb 23'!C606,Recovery_period_end,"&gt;="&amp;'Billing Period Ending 5 Feb 23'!C606,Region,'Billing Period Ending 5 Feb 23'!$D$2)</f>
        <v>0.8</v>
      </c>
      <c r="E606" s="14"/>
      <c r="F606" s="6">
        <f t="shared" si="33"/>
        <v>0</v>
      </c>
    </row>
    <row r="607" spans="1:6" x14ac:dyDescent="0.4">
      <c r="A607" s="9">
        <f t="shared" si="31"/>
        <v>44957</v>
      </c>
      <c r="B607" s="11">
        <f t="shared" si="32"/>
        <v>9.375E-2</v>
      </c>
      <c r="C607" s="7">
        <f t="shared" si="34"/>
        <v>44957.09375</v>
      </c>
      <c r="D607" s="6">
        <f>SUMIFS(Recovery_rate____MWh,Recovery_period_start,"&lt;="&amp;'Billing Period Ending 5 Feb 23'!C607,Recovery_period_end,"&gt;="&amp;'Billing Period Ending 5 Feb 23'!C607,Region,'Billing Period Ending 5 Feb 23'!$D$2)</f>
        <v>0.8</v>
      </c>
      <c r="E607" s="14"/>
      <c r="F607" s="6">
        <f t="shared" si="33"/>
        <v>0</v>
      </c>
    </row>
    <row r="608" spans="1:6" x14ac:dyDescent="0.4">
      <c r="A608" s="9">
        <f t="shared" si="31"/>
        <v>44957</v>
      </c>
      <c r="B608" s="11">
        <f t="shared" si="32"/>
        <v>9.7222222222222224E-2</v>
      </c>
      <c r="C608" s="7">
        <f t="shared" si="34"/>
        <v>44957.097222222219</v>
      </c>
      <c r="D608" s="6">
        <f>SUMIFS(Recovery_rate____MWh,Recovery_period_start,"&lt;="&amp;'Billing Period Ending 5 Feb 23'!C608,Recovery_period_end,"&gt;="&amp;'Billing Period Ending 5 Feb 23'!C608,Region,'Billing Period Ending 5 Feb 23'!$D$2)</f>
        <v>0.8</v>
      </c>
      <c r="E608" s="14"/>
      <c r="F608" s="6">
        <f t="shared" si="33"/>
        <v>0</v>
      </c>
    </row>
    <row r="609" spans="1:6" x14ac:dyDescent="0.4">
      <c r="A609" s="9">
        <f t="shared" si="31"/>
        <v>44957</v>
      </c>
      <c r="B609" s="11">
        <f t="shared" si="32"/>
        <v>0.10069444444444443</v>
      </c>
      <c r="C609" s="7">
        <f t="shared" si="34"/>
        <v>44957.100694444445</v>
      </c>
      <c r="D609" s="6">
        <f>SUMIFS(Recovery_rate____MWh,Recovery_period_start,"&lt;="&amp;'Billing Period Ending 5 Feb 23'!C609,Recovery_period_end,"&gt;="&amp;'Billing Period Ending 5 Feb 23'!C609,Region,'Billing Period Ending 5 Feb 23'!$D$2)</f>
        <v>0.8</v>
      </c>
      <c r="E609" s="14"/>
      <c r="F609" s="6">
        <f t="shared" si="33"/>
        <v>0</v>
      </c>
    </row>
    <row r="610" spans="1:6" x14ac:dyDescent="0.4">
      <c r="A610" s="9">
        <f t="shared" si="31"/>
        <v>44957</v>
      </c>
      <c r="B610" s="11">
        <f t="shared" si="32"/>
        <v>0.10416666666666667</v>
      </c>
      <c r="C610" s="7">
        <f t="shared" si="34"/>
        <v>44957.104166666664</v>
      </c>
      <c r="D610" s="6">
        <f>SUMIFS(Recovery_rate____MWh,Recovery_period_start,"&lt;="&amp;'Billing Period Ending 5 Feb 23'!C610,Recovery_period_end,"&gt;="&amp;'Billing Period Ending 5 Feb 23'!C610,Region,'Billing Period Ending 5 Feb 23'!$D$2)</f>
        <v>0.8</v>
      </c>
      <c r="E610" s="14"/>
      <c r="F610" s="6">
        <f t="shared" si="33"/>
        <v>0</v>
      </c>
    </row>
    <row r="611" spans="1:6" x14ac:dyDescent="0.4">
      <c r="A611" s="9">
        <f t="shared" si="31"/>
        <v>44957</v>
      </c>
      <c r="B611" s="11">
        <f t="shared" si="32"/>
        <v>0.1076388888888889</v>
      </c>
      <c r="C611" s="7">
        <f t="shared" si="34"/>
        <v>44957.107638888891</v>
      </c>
      <c r="D611" s="6">
        <f>SUMIFS(Recovery_rate____MWh,Recovery_period_start,"&lt;="&amp;'Billing Period Ending 5 Feb 23'!C611,Recovery_period_end,"&gt;="&amp;'Billing Period Ending 5 Feb 23'!C611,Region,'Billing Period Ending 5 Feb 23'!$D$2)</f>
        <v>0.8</v>
      </c>
      <c r="E611" s="14"/>
      <c r="F611" s="6">
        <f t="shared" si="33"/>
        <v>0</v>
      </c>
    </row>
    <row r="612" spans="1:6" x14ac:dyDescent="0.4">
      <c r="A612" s="9">
        <f t="shared" si="31"/>
        <v>44957</v>
      </c>
      <c r="B612" s="11">
        <f t="shared" si="32"/>
        <v>0.1111111111111111</v>
      </c>
      <c r="C612" s="7">
        <f t="shared" si="34"/>
        <v>44957.111111111109</v>
      </c>
      <c r="D612" s="6">
        <f>SUMIFS(Recovery_rate____MWh,Recovery_period_start,"&lt;="&amp;'Billing Period Ending 5 Feb 23'!C612,Recovery_period_end,"&gt;="&amp;'Billing Period Ending 5 Feb 23'!C612,Region,'Billing Period Ending 5 Feb 23'!$D$2)</f>
        <v>0.8</v>
      </c>
      <c r="E612" s="14"/>
      <c r="F612" s="6">
        <f t="shared" si="33"/>
        <v>0</v>
      </c>
    </row>
    <row r="613" spans="1:6" x14ac:dyDescent="0.4">
      <c r="A613" s="9">
        <f t="shared" ref="A613:A676" si="35">A325+1</f>
        <v>44957</v>
      </c>
      <c r="B613" s="11">
        <f t="shared" ref="B613:B676" si="36">B325</f>
        <v>0.11458333333333333</v>
      </c>
      <c r="C613" s="7">
        <f t="shared" si="34"/>
        <v>44957.114583333336</v>
      </c>
      <c r="D613" s="6">
        <f>SUMIFS(Recovery_rate____MWh,Recovery_period_start,"&lt;="&amp;'Billing Period Ending 5 Feb 23'!C613,Recovery_period_end,"&gt;="&amp;'Billing Period Ending 5 Feb 23'!C613,Region,'Billing Period Ending 5 Feb 23'!$D$2)</f>
        <v>0.8</v>
      </c>
      <c r="E613" s="14"/>
      <c r="F613" s="6">
        <f t="shared" si="33"/>
        <v>0</v>
      </c>
    </row>
    <row r="614" spans="1:6" x14ac:dyDescent="0.4">
      <c r="A614" s="9">
        <f t="shared" si="35"/>
        <v>44957</v>
      </c>
      <c r="B614" s="11">
        <f t="shared" si="36"/>
        <v>0.11805555555555557</v>
      </c>
      <c r="C614" s="7">
        <f t="shared" si="34"/>
        <v>44957.118055555555</v>
      </c>
      <c r="D614" s="6">
        <f>SUMIFS(Recovery_rate____MWh,Recovery_period_start,"&lt;="&amp;'Billing Period Ending 5 Feb 23'!C614,Recovery_period_end,"&gt;="&amp;'Billing Period Ending 5 Feb 23'!C614,Region,'Billing Period Ending 5 Feb 23'!$D$2)</f>
        <v>0.8</v>
      </c>
      <c r="E614" s="14"/>
      <c r="F614" s="6">
        <f t="shared" si="33"/>
        <v>0</v>
      </c>
    </row>
    <row r="615" spans="1:6" x14ac:dyDescent="0.4">
      <c r="A615" s="9">
        <f t="shared" si="35"/>
        <v>44957</v>
      </c>
      <c r="B615" s="11">
        <f t="shared" si="36"/>
        <v>0.12152777777777778</v>
      </c>
      <c r="C615" s="7">
        <f t="shared" si="34"/>
        <v>44957.121527777781</v>
      </c>
      <c r="D615" s="6">
        <f>SUMIFS(Recovery_rate____MWh,Recovery_period_start,"&lt;="&amp;'Billing Period Ending 5 Feb 23'!C615,Recovery_period_end,"&gt;="&amp;'Billing Period Ending 5 Feb 23'!C615,Region,'Billing Period Ending 5 Feb 23'!$D$2)</f>
        <v>0.8</v>
      </c>
      <c r="E615" s="14"/>
      <c r="F615" s="6">
        <f t="shared" si="33"/>
        <v>0</v>
      </c>
    </row>
    <row r="616" spans="1:6" x14ac:dyDescent="0.4">
      <c r="A616" s="9">
        <f t="shared" si="35"/>
        <v>44957</v>
      </c>
      <c r="B616" s="11">
        <f t="shared" si="36"/>
        <v>0.125</v>
      </c>
      <c r="C616" s="7">
        <f t="shared" si="34"/>
        <v>44957.125</v>
      </c>
      <c r="D616" s="6">
        <f>SUMIFS(Recovery_rate____MWh,Recovery_period_start,"&lt;="&amp;'Billing Period Ending 5 Feb 23'!C616,Recovery_period_end,"&gt;="&amp;'Billing Period Ending 5 Feb 23'!C616,Region,'Billing Period Ending 5 Feb 23'!$D$2)</f>
        <v>0.8</v>
      </c>
      <c r="E616" s="14"/>
      <c r="F616" s="6">
        <f t="shared" si="33"/>
        <v>0</v>
      </c>
    </row>
    <row r="617" spans="1:6" x14ac:dyDescent="0.4">
      <c r="A617" s="9">
        <f t="shared" si="35"/>
        <v>44957</v>
      </c>
      <c r="B617" s="11">
        <f t="shared" si="36"/>
        <v>0.12847222222222224</v>
      </c>
      <c r="C617" s="7">
        <f t="shared" si="34"/>
        <v>44957.128472222219</v>
      </c>
      <c r="D617" s="6">
        <f>SUMIFS(Recovery_rate____MWh,Recovery_period_start,"&lt;="&amp;'Billing Period Ending 5 Feb 23'!C617,Recovery_period_end,"&gt;="&amp;'Billing Period Ending 5 Feb 23'!C617,Region,'Billing Period Ending 5 Feb 23'!$D$2)</f>
        <v>0.8</v>
      </c>
      <c r="E617" s="14"/>
      <c r="F617" s="6">
        <f t="shared" si="33"/>
        <v>0</v>
      </c>
    </row>
    <row r="618" spans="1:6" x14ac:dyDescent="0.4">
      <c r="A618" s="9">
        <f t="shared" si="35"/>
        <v>44957</v>
      </c>
      <c r="B618" s="11">
        <f t="shared" si="36"/>
        <v>0.13194444444444445</v>
      </c>
      <c r="C618" s="7">
        <f t="shared" si="34"/>
        <v>44957.131944444445</v>
      </c>
      <c r="D618" s="6">
        <f>SUMIFS(Recovery_rate____MWh,Recovery_period_start,"&lt;="&amp;'Billing Period Ending 5 Feb 23'!C618,Recovery_period_end,"&gt;="&amp;'Billing Period Ending 5 Feb 23'!C618,Region,'Billing Period Ending 5 Feb 23'!$D$2)</f>
        <v>0.8</v>
      </c>
      <c r="E618" s="14"/>
      <c r="F618" s="6">
        <f t="shared" si="33"/>
        <v>0</v>
      </c>
    </row>
    <row r="619" spans="1:6" x14ac:dyDescent="0.4">
      <c r="A619" s="9">
        <f t="shared" si="35"/>
        <v>44957</v>
      </c>
      <c r="B619" s="11">
        <f t="shared" si="36"/>
        <v>0.13541666666666666</v>
      </c>
      <c r="C619" s="7">
        <f t="shared" si="34"/>
        <v>44957.135416666664</v>
      </c>
      <c r="D619" s="6">
        <f>SUMIFS(Recovery_rate____MWh,Recovery_period_start,"&lt;="&amp;'Billing Period Ending 5 Feb 23'!C619,Recovery_period_end,"&gt;="&amp;'Billing Period Ending 5 Feb 23'!C619,Region,'Billing Period Ending 5 Feb 23'!$D$2)</f>
        <v>0.8</v>
      </c>
      <c r="E619" s="14"/>
      <c r="F619" s="6">
        <f t="shared" si="33"/>
        <v>0</v>
      </c>
    </row>
    <row r="620" spans="1:6" x14ac:dyDescent="0.4">
      <c r="A620" s="9">
        <f t="shared" si="35"/>
        <v>44957</v>
      </c>
      <c r="B620" s="11">
        <f t="shared" si="36"/>
        <v>0.1388888888888889</v>
      </c>
      <c r="C620" s="7">
        <f t="shared" si="34"/>
        <v>44957.138888888891</v>
      </c>
      <c r="D620" s="6">
        <f>SUMIFS(Recovery_rate____MWh,Recovery_period_start,"&lt;="&amp;'Billing Period Ending 5 Feb 23'!C620,Recovery_period_end,"&gt;="&amp;'Billing Period Ending 5 Feb 23'!C620,Region,'Billing Period Ending 5 Feb 23'!$D$2)</f>
        <v>0.8</v>
      </c>
      <c r="E620" s="14"/>
      <c r="F620" s="6">
        <f t="shared" si="33"/>
        <v>0</v>
      </c>
    </row>
    <row r="621" spans="1:6" x14ac:dyDescent="0.4">
      <c r="A621" s="9">
        <f t="shared" si="35"/>
        <v>44957</v>
      </c>
      <c r="B621" s="11">
        <f t="shared" si="36"/>
        <v>0.1423611111111111</v>
      </c>
      <c r="C621" s="7">
        <f t="shared" si="34"/>
        <v>44957.142361111109</v>
      </c>
      <c r="D621" s="6">
        <f>SUMIFS(Recovery_rate____MWh,Recovery_period_start,"&lt;="&amp;'Billing Period Ending 5 Feb 23'!C621,Recovery_period_end,"&gt;="&amp;'Billing Period Ending 5 Feb 23'!C621,Region,'Billing Period Ending 5 Feb 23'!$D$2)</f>
        <v>0.8</v>
      </c>
      <c r="E621" s="14"/>
      <c r="F621" s="6">
        <f t="shared" si="33"/>
        <v>0</v>
      </c>
    </row>
    <row r="622" spans="1:6" x14ac:dyDescent="0.4">
      <c r="A622" s="9">
        <f t="shared" si="35"/>
        <v>44957</v>
      </c>
      <c r="B622" s="11">
        <f t="shared" si="36"/>
        <v>0.14583333333333334</v>
      </c>
      <c r="C622" s="7">
        <f t="shared" si="34"/>
        <v>44957.145833333336</v>
      </c>
      <c r="D622" s="6">
        <f>SUMIFS(Recovery_rate____MWh,Recovery_period_start,"&lt;="&amp;'Billing Period Ending 5 Feb 23'!C622,Recovery_period_end,"&gt;="&amp;'Billing Period Ending 5 Feb 23'!C622,Region,'Billing Period Ending 5 Feb 23'!$D$2)</f>
        <v>0.8</v>
      </c>
      <c r="E622" s="14"/>
      <c r="F622" s="6">
        <f t="shared" si="33"/>
        <v>0</v>
      </c>
    </row>
    <row r="623" spans="1:6" x14ac:dyDescent="0.4">
      <c r="A623" s="9">
        <f t="shared" si="35"/>
        <v>44957</v>
      </c>
      <c r="B623" s="11">
        <f t="shared" si="36"/>
        <v>0.14930555555555555</v>
      </c>
      <c r="C623" s="7">
        <f t="shared" si="34"/>
        <v>44957.149305555555</v>
      </c>
      <c r="D623" s="6">
        <f>SUMIFS(Recovery_rate____MWh,Recovery_period_start,"&lt;="&amp;'Billing Period Ending 5 Feb 23'!C623,Recovery_period_end,"&gt;="&amp;'Billing Period Ending 5 Feb 23'!C623,Region,'Billing Period Ending 5 Feb 23'!$D$2)</f>
        <v>0.8</v>
      </c>
      <c r="E623" s="14"/>
      <c r="F623" s="6">
        <f t="shared" si="33"/>
        <v>0</v>
      </c>
    </row>
    <row r="624" spans="1:6" x14ac:dyDescent="0.4">
      <c r="A624" s="9">
        <f t="shared" si="35"/>
        <v>44957</v>
      </c>
      <c r="B624" s="11">
        <f t="shared" si="36"/>
        <v>0.15277777777777776</v>
      </c>
      <c r="C624" s="7">
        <f t="shared" si="34"/>
        <v>44957.152777777781</v>
      </c>
      <c r="D624" s="6">
        <f>SUMIFS(Recovery_rate____MWh,Recovery_period_start,"&lt;="&amp;'Billing Period Ending 5 Feb 23'!C624,Recovery_period_end,"&gt;="&amp;'Billing Period Ending 5 Feb 23'!C624,Region,'Billing Period Ending 5 Feb 23'!$D$2)</f>
        <v>0.8</v>
      </c>
      <c r="E624" s="14"/>
      <c r="F624" s="6">
        <f t="shared" si="33"/>
        <v>0</v>
      </c>
    </row>
    <row r="625" spans="1:6" x14ac:dyDescent="0.4">
      <c r="A625" s="9">
        <f t="shared" si="35"/>
        <v>44957</v>
      </c>
      <c r="B625" s="11">
        <f t="shared" si="36"/>
        <v>0.15625</v>
      </c>
      <c r="C625" s="7">
        <f t="shared" si="34"/>
        <v>44957.15625</v>
      </c>
      <c r="D625" s="6">
        <f>SUMIFS(Recovery_rate____MWh,Recovery_period_start,"&lt;="&amp;'Billing Period Ending 5 Feb 23'!C625,Recovery_period_end,"&gt;="&amp;'Billing Period Ending 5 Feb 23'!C625,Region,'Billing Period Ending 5 Feb 23'!$D$2)</f>
        <v>0.8</v>
      </c>
      <c r="E625" s="14"/>
      <c r="F625" s="6">
        <f t="shared" si="33"/>
        <v>0</v>
      </c>
    </row>
    <row r="626" spans="1:6" x14ac:dyDescent="0.4">
      <c r="A626" s="9">
        <f t="shared" si="35"/>
        <v>44957</v>
      </c>
      <c r="B626" s="11">
        <f t="shared" si="36"/>
        <v>0.15972222222222224</v>
      </c>
      <c r="C626" s="7">
        <f t="shared" si="34"/>
        <v>44957.159722222219</v>
      </c>
      <c r="D626" s="6">
        <f>SUMIFS(Recovery_rate____MWh,Recovery_period_start,"&lt;="&amp;'Billing Period Ending 5 Feb 23'!C626,Recovery_period_end,"&gt;="&amp;'Billing Period Ending 5 Feb 23'!C626,Region,'Billing Period Ending 5 Feb 23'!$D$2)</f>
        <v>0.8</v>
      </c>
      <c r="E626" s="14"/>
      <c r="F626" s="6">
        <f t="shared" si="33"/>
        <v>0</v>
      </c>
    </row>
    <row r="627" spans="1:6" x14ac:dyDescent="0.4">
      <c r="A627" s="9">
        <f t="shared" si="35"/>
        <v>44957</v>
      </c>
      <c r="B627" s="11">
        <f t="shared" si="36"/>
        <v>0.16319444444444445</v>
      </c>
      <c r="C627" s="7">
        <f t="shared" si="34"/>
        <v>44957.163194444445</v>
      </c>
      <c r="D627" s="6">
        <f>SUMIFS(Recovery_rate____MWh,Recovery_period_start,"&lt;="&amp;'Billing Period Ending 5 Feb 23'!C627,Recovery_period_end,"&gt;="&amp;'Billing Period Ending 5 Feb 23'!C627,Region,'Billing Period Ending 5 Feb 23'!$D$2)</f>
        <v>0.8</v>
      </c>
      <c r="E627" s="14"/>
      <c r="F627" s="6">
        <f t="shared" si="33"/>
        <v>0</v>
      </c>
    </row>
    <row r="628" spans="1:6" x14ac:dyDescent="0.4">
      <c r="A628" s="9">
        <f t="shared" si="35"/>
        <v>44957</v>
      </c>
      <c r="B628" s="11">
        <f t="shared" si="36"/>
        <v>0.16666666666666666</v>
      </c>
      <c r="C628" s="7">
        <f t="shared" si="34"/>
        <v>44957.166666666664</v>
      </c>
      <c r="D628" s="6">
        <f>SUMIFS(Recovery_rate____MWh,Recovery_period_start,"&lt;="&amp;'Billing Period Ending 5 Feb 23'!C628,Recovery_period_end,"&gt;="&amp;'Billing Period Ending 5 Feb 23'!C628,Region,'Billing Period Ending 5 Feb 23'!$D$2)</f>
        <v>0.8</v>
      </c>
      <c r="E628" s="14"/>
      <c r="F628" s="6">
        <f t="shared" si="33"/>
        <v>0</v>
      </c>
    </row>
    <row r="629" spans="1:6" x14ac:dyDescent="0.4">
      <c r="A629" s="9">
        <f t="shared" si="35"/>
        <v>44957</v>
      </c>
      <c r="B629" s="11">
        <f t="shared" si="36"/>
        <v>0.17013888888888887</v>
      </c>
      <c r="C629" s="7">
        <f t="shared" si="34"/>
        <v>44957.170138888891</v>
      </c>
      <c r="D629" s="6">
        <f>SUMIFS(Recovery_rate____MWh,Recovery_period_start,"&lt;="&amp;'Billing Period Ending 5 Feb 23'!C629,Recovery_period_end,"&gt;="&amp;'Billing Period Ending 5 Feb 23'!C629,Region,'Billing Period Ending 5 Feb 23'!$D$2)</f>
        <v>0.8</v>
      </c>
      <c r="E629" s="14"/>
      <c r="F629" s="6">
        <f t="shared" si="33"/>
        <v>0</v>
      </c>
    </row>
    <row r="630" spans="1:6" x14ac:dyDescent="0.4">
      <c r="A630" s="9">
        <f t="shared" si="35"/>
        <v>44957</v>
      </c>
      <c r="B630" s="11">
        <f t="shared" si="36"/>
        <v>0.17361111111111113</v>
      </c>
      <c r="C630" s="7">
        <f t="shared" si="34"/>
        <v>44957.173611111109</v>
      </c>
      <c r="D630" s="6">
        <f>SUMIFS(Recovery_rate____MWh,Recovery_period_start,"&lt;="&amp;'Billing Period Ending 5 Feb 23'!C630,Recovery_period_end,"&gt;="&amp;'Billing Period Ending 5 Feb 23'!C630,Region,'Billing Period Ending 5 Feb 23'!$D$2)</f>
        <v>0.8</v>
      </c>
      <c r="E630" s="14"/>
      <c r="F630" s="6">
        <f t="shared" si="33"/>
        <v>0</v>
      </c>
    </row>
    <row r="631" spans="1:6" x14ac:dyDescent="0.4">
      <c r="A631" s="9">
        <f t="shared" si="35"/>
        <v>44957</v>
      </c>
      <c r="B631" s="11">
        <f t="shared" si="36"/>
        <v>0.17708333333333334</v>
      </c>
      <c r="C631" s="7">
        <f t="shared" si="34"/>
        <v>44957.177083333336</v>
      </c>
      <c r="D631" s="6">
        <f>SUMIFS(Recovery_rate____MWh,Recovery_period_start,"&lt;="&amp;'Billing Period Ending 5 Feb 23'!C631,Recovery_period_end,"&gt;="&amp;'Billing Period Ending 5 Feb 23'!C631,Region,'Billing Period Ending 5 Feb 23'!$D$2)</f>
        <v>0.8</v>
      </c>
      <c r="E631" s="14"/>
      <c r="F631" s="6">
        <f t="shared" si="33"/>
        <v>0</v>
      </c>
    </row>
    <row r="632" spans="1:6" x14ac:dyDescent="0.4">
      <c r="A632" s="9">
        <f t="shared" si="35"/>
        <v>44957</v>
      </c>
      <c r="B632" s="11">
        <f t="shared" si="36"/>
        <v>0.18055555555555555</v>
      </c>
      <c r="C632" s="7">
        <f t="shared" si="34"/>
        <v>44957.180555555555</v>
      </c>
      <c r="D632" s="6">
        <f>SUMIFS(Recovery_rate____MWh,Recovery_period_start,"&lt;="&amp;'Billing Period Ending 5 Feb 23'!C632,Recovery_period_end,"&gt;="&amp;'Billing Period Ending 5 Feb 23'!C632,Region,'Billing Period Ending 5 Feb 23'!$D$2)</f>
        <v>0.8</v>
      </c>
      <c r="E632" s="14"/>
      <c r="F632" s="6">
        <f t="shared" si="33"/>
        <v>0</v>
      </c>
    </row>
    <row r="633" spans="1:6" x14ac:dyDescent="0.4">
      <c r="A633" s="9">
        <f t="shared" si="35"/>
        <v>44957</v>
      </c>
      <c r="B633" s="11">
        <f t="shared" si="36"/>
        <v>0.18402777777777779</v>
      </c>
      <c r="C633" s="7">
        <f t="shared" si="34"/>
        <v>44957.184027777781</v>
      </c>
      <c r="D633" s="6">
        <f>SUMIFS(Recovery_rate____MWh,Recovery_period_start,"&lt;="&amp;'Billing Period Ending 5 Feb 23'!C633,Recovery_period_end,"&gt;="&amp;'Billing Period Ending 5 Feb 23'!C633,Region,'Billing Period Ending 5 Feb 23'!$D$2)</f>
        <v>0.8</v>
      </c>
      <c r="E633" s="14"/>
      <c r="F633" s="6">
        <f t="shared" si="33"/>
        <v>0</v>
      </c>
    </row>
    <row r="634" spans="1:6" x14ac:dyDescent="0.4">
      <c r="A634" s="9">
        <f t="shared" si="35"/>
        <v>44957</v>
      </c>
      <c r="B634" s="11">
        <f t="shared" si="36"/>
        <v>0.1875</v>
      </c>
      <c r="C634" s="7">
        <f t="shared" si="34"/>
        <v>44957.1875</v>
      </c>
      <c r="D634" s="6">
        <f>SUMIFS(Recovery_rate____MWh,Recovery_period_start,"&lt;="&amp;'Billing Period Ending 5 Feb 23'!C634,Recovery_period_end,"&gt;="&amp;'Billing Period Ending 5 Feb 23'!C634,Region,'Billing Period Ending 5 Feb 23'!$D$2)</f>
        <v>0.8</v>
      </c>
      <c r="E634" s="14"/>
      <c r="F634" s="6">
        <f t="shared" si="33"/>
        <v>0</v>
      </c>
    </row>
    <row r="635" spans="1:6" x14ac:dyDescent="0.4">
      <c r="A635" s="9">
        <f t="shared" si="35"/>
        <v>44957</v>
      </c>
      <c r="B635" s="11">
        <f t="shared" si="36"/>
        <v>0.19097222222222221</v>
      </c>
      <c r="C635" s="7">
        <f t="shared" si="34"/>
        <v>44957.190972222219</v>
      </c>
      <c r="D635" s="6">
        <f>SUMIFS(Recovery_rate____MWh,Recovery_period_start,"&lt;="&amp;'Billing Period Ending 5 Feb 23'!C635,Recovery_period_end,"&gt;="&amp;'Billing Period Ending 5 Feb 23'!C635,Region,'Billing Period Ending 5 Feb 23'!$D$2)</f>
        <v>0.8</v>
      </c>
      <c r="E635" s="14"/>
      <c r="F635" s="6">
        <f t="shared" si="33"/>
        <v>0</v>
      </c>
    </row>
    <row r="636" spans="1:6" x14ac:dyDescent="0.4">
      <c r="A636" s="9">
        <f t="shared" si="35"/>
        <v>44957</v>
      </c>
      <c r="B636" s="11">
        <f t="shared" si="36"/>
        <v>0.19444444444444445</v>
      </c>
      <c r="C636" s="7">
        <f t="shared" si="34"/>
        <v>44957.194444444445</v>
      </c>
      <c r="D636" s="6">
        <f>SUMIFS(Recovery_rate____MWh,Recovery_period_start,"&lt;="&amp;'Billing Period Ending 5 Feb 23'!C636,Recovery_period_end,"&gt;="&amp;'Billing Period Ending 5 Feb 23'!C636,Region,'Billing Period Ending 5 Feb 23'!$D$2)</f>
        <v>0.8</v>
      </c>
      <c r="E636" s="14"/>
      <c r="F636" s="6">
        <f t="shared" si="33"/>
        <v>0</v>
      </c>
    </row>
    <row r="637" spans="1:6" x14ac:dyDescent="0.4">
      <c r="A637" s="9">
        <f t="shared" si="35"/>
        <v>44957</v>
      </c>
      <c r="B637" s="11">
        <f t="shared" si="36"/>
        <v>0.19791666666666666</v>
      </c>
      <c r="C637" s="7">
        <f t="shared" si="34"/>
        <v>44957.197916666664</v>
      </c>
      <c r="D637" s="6">
        <f>SUMIFS(Recovery_rate____MWh,Recovery_period_start,"&lt;="&amp;'Billing Period Ending 5 Feb 23'!C637,Recovery_period_end,"&gt;="&amp;'Billing Period Ending 5 Feb 23'!C637,Region,'Billing Period Ending 5 Feb 23'!$D$2)</f>
        <v>0.8</v>
      </c>
      <c r="E637" s="14"/>
      <c r="F637" s="6">
        <f t="shared" si="33"/>
        <v>0</v>
      </c>
    </row>
    <row r="638" spans="1:6" x14ac:dyDescent="0.4">
      <c r="A638" s="9">
        <f t="shared" si="35"/>
        <v>44957</v>
      </c>
      <c r="B638" s="11">
        <f t="shared" si="36"/>
        <v>0.20138888888888887</v>
      </c>
      <c r="C638" s="7">
        <f t="shared" si="34"/>
        <v>44957.201388888891</v>
      </c>
      <c r="D638" s="6">
        <f>SUMIFS(Recovery_rate____MWh,Recovery_period_start,"&lt;="&amp;'Billing Period Ending 5 Feb 23'!C638,Recovery_period_end,"&gt;="&amp;'Billing Period Ending 5 Feb 23'!C638,Region,'Billing Period Ending 5 Feb 23'!$D$2)</f>
        <v>0.8</v>
      </c>
      <c r="E638" s="14"/>
      <c r="F638" s="6">
        <f t="shared" si="33"/>
        <v>0</v>
      </c>
    </row>
    <row r="639" spans="1:6" x14ac:dyDescent="0.4">
      <c r="A639" s="9">
        <f t="shared" si="35"/>
        <v>44957</v>
      </c>
      <c r="B639" s="11">
        <f t="shared" si="36"/>
        <v>0.20486111111111113</v>
      </c>
      <c r="C639" s="7">
        <f t="shared" si="34"/>
        <v>44957.204861111109</v>
      </c>
      <c r="D639" s="6">
        <f>SUMIFS(Recovery_rate____MWh,Recovery_period_start,"&lt;="&amp;'Billing Period Ending 5 Feb 23'!C639,Recovery_period_end,"&gt;="&amp;'Billing Period Ending 5 Feb 23'!C639,Region,'Billing Period Ending 5 Feb 23'!$D$2)</f>
        <v>0.8</v>
      </c>
      <c r="E639" s="14"/>
      <c r="F639" s="6">
        <f t="shared" si="33"/>
        <v>0</v>
      </c>
    </row>
    <row r="640" spans="1:6" x14ac:dyDescent="0.4">
      <c r="A640" s="9">
        <f t="shared" si="35"/>
        <v>44957</v>
      </c>
      <c r="B640" s="11">
        <f t="shared" si="36"/>
        <v>0.20833333333333334</v>
      </c>
      <c r="C640" s="7">
        <f t="shared" si="34"/>
        <v>44957.208333333336</v>
      </c>
      <c r="D640" s="6">
        <f>SUMIFS(Recovery_rate____MWh,Recovery_period_start,"&lt;="&amp;'Billing Period Ending 5 Feb 23'!C640,Recovery_period_end,"&gt;="&amp;'Billing Period Ending 5 Feb 23'!C640,Region,'Billing Period Ending 5 Feb 23'!$D$2)</f>
        <v>0.8</v>
      </c>
      <c r="E640" s="14"/>
      <c r="F640" s="6">
        <f t="shared" si="33"/>
        <v>0</v>
      </c>
    </row>
    <row r="641" spans="1:6" x14ac:dyDescent="0.4">
      <c r="A641" s="9">
        <f t="shared" si="35"/>
        <v>44957</v>
      </c>
      <c r="B641" s="11">
        <f t="shared" si="36"/>
        <v>0.21180555555555555</v>
      </c>
      <c r="C641" s="7">
        <f t="shared" si="34"/>
        <v>44957.211805555555</v>
      </c>
      <c r="D641" s="6">
        <f>SUMIFS(Recovery_rate____MWh,Recovery_period_start,"&lt;="&amp;'Billing Period Ending 5 Feb 23'!C641,Recovery_period_end,"&gt;="&amp;'Billing Period Ending 5 Feb 23'!C641,Region,'Billing Period Ending 5 Feb 23'!$D$2)</f>
        <v>0.8</v>
      </c>
      <c r="E641" s="14"/>
      <c r="F641" s="6">
        <f t="shared" si="33"/>
        <v>0</v>
      </c>
    </row>
    <row r="642" spans="1:6" x14ac:dyDescent="0.4">
      <c r="A642" s="9">
        <f t="shared" si="35"/>
        <v>44957</v>
      </c>
      <c r="B642" s="11">
        <f t="shared" si="36"/>
        <v>0.21527777777777779</v>
      </c>
      <c r="C642" s="7">
        <f t="shared" si="34"/>
        <v>44957.215277777781</v>
      </c>
      <c r="D642" s="6">
        <f>SUMIFS(Recovery_rate____MWh,Recovery_period_start,"&lt;="&amp;'Billing Period Ending 5 Feb 23'!C642,Recovery_period_end,"&gt;="&amp;'Billing Period Ending 5 Feb 23'!C642,Region,'Billing Period Ending 5 Feb 23'!$D$2)</f>
        <v>0.8</v>
      </c>
      <c r="E642" s="14"/>
      <c r="F642" s="6">
        <f t="shared" si="33"/>
        <v>0</v>
      </c>
    </row>
    <row r="643" spans="1:6" x14ac:dyDescent="0.4">
      <c r="A643" s="9">
        <f t="shared" si="35"/>
        <v>44957</v>
      </c>
      <c r="B643" s="11">
        <f t="shared" si="36"/>
        <v>0.21875</v>
      </c>
      <c r="C643" s="7">
        <f t="shared" si="34"/>
        <v>44957.21875</v>
      </c>
      <c r="D643" s="6">
        <f>SUMIFS(Recovery_rate____MWh,Recovery_period_start,"&lt;="&amp;'Billing Period Ending 5 Feb 23'!C643,Recovery_period_end,"&gt;="&amp;'Billing Period Ending 5 Feb 23'!C643,Region,'Billing Period Ending 5 Feb 23'!$D$2)</f>
        <v>0.8</v>
      </c>
      <c r="E643" s="14"/>
      <c r="F643" s="6">
        <f t="shared" si="33"/>
        <v>0</v>
      </c>
    </row>
    <row r="644" spans="1:6" x14ac:dyDescent="0.4">
      <c r="A644" s="9">
        <f t="shared" si="35"/>
        <v>44957</v>
      </c>
      <c r="B644" s="11">
        <f t="shared" si="36"/>
        <v>0.22222222222222221</v>
      </c>
      <c r="C644" s="7">
        <f t="shared" ref="C644:C707" si="37">A644+B644</f>
        <v>44957.222222222219</v>
      </c>
      <c r="D644" s="6">
        <f>SUMIFS(Recovery_rate____MWh,Recovery_period_start,"&lt;="&amp;'Billing Period Ending 5 Feb 23'!C644,Recovery_period_end,"&gt;="&amp;'Billing Period Ending 5 Feb 23'!C644,Region,'Billing Period Ending 5 Feb 23'!$D$2)</f>
        <v>0.8</v>
      </c>
      <c r="E644" s="14"/>
      <c r="F644" s="6">
        <f t="shared" ref="F644:F707" si="38">E644*D644</f>
        <v>0</v>
      </c>
    </row>
    <row r="645" spans="1:6" x14ac:dyDescent="0.4">
      <c r="A645" s="9">
        <f t="shared" si="35"/>
        <v>44957</v>
      </c>
      <c r="B645" s="11">
        <f t="shared" si="36"/>
        <v>0.22569444444444445</v>
      </c>
      <c r="C645" s="7">
        <f t="shared" si="37"/>
        <v>44957.225694444445</v>
      </c>
      <c r="D645" s="6">
        <f>SUMIFS(Recovery_rate____MWh,Recovery_period_start,"&lt;="&amp;'Billing Period Ending 5 Feb 23'!C645,Recovery_period_end,"&gt;="&amp;'Billing Period Ending 5 Feb 23'!C645,Region,'Billing Period Ending 5 Feb 23'!$D$2)</f>
        <v>0.8</v>
      </c>
      <c r="E645" s="14"/>
      <c r="F645" s="6">
        <f t="shared" si="38"/>
        <v>0</v>
      </c>
    </row>
    <row r="646" spans="1:6" x14ac:dyDescent="0.4">
      <c r="A646" s="9">
        <f t="shared" si="35"/>
        <v>44957</v>
      </c>
      <c r="B646" s="11">
        <f t="shared" si="36"/>
        <v>0.22916666666666666</v>
      </c>
      <c r="C646" s="7">
        <f t="shared" si="37"/>
        <v>44957.229166666664</v>
      </c>
      <c r="D646" s="6">
        <f>SUMIFS(Recovery_rate____MWh,Recovery_period_start,"&lt;="&amp;'Billing Period Ending 5 Feb 23'!C646,Recovery_period_end,"&gt;="&amp;'Billing Period Ending 5 Feb 23'!C646,Region,'Billing Period Ending 5 Feb 23'!$D$2)</f>
        <v>0.8</v>
      </c>
      <c r="E646" s="14"/>
      <c r="F646" s="6">
        <f t="shared" si="38"/>
        <v>0</v>
      </c>
    </row>
    <row r="647" spans="1:6" x14ac:dyDescent="0.4">
      <c r="A647" s="9">
        <f t="shared" si="35"/>
        <v>44957</v>
      </c>
      <c r="B647" s="11">
        <f t="shared" si="36"/>
        <v>0.23263888888888887</v>
      </c>
      <c r="C647" s="7">
        <f t="shared" si="37"/>
        <v>44957.232638888891</v>
      </c>
      <c r="D647" s="6">
        <f>SUMIFS(Recovery_rate____MWh,Recovery_period_start,"&lt;="&amp;'Billing Period Ending 5 Feb 23'!C647,Recovery_period_end,"&gt;="&amp;'Billing Period Ending 5 Feb 23'!C647,Region,'Billing Period Ending 5 Feb 23'!$D$2)</f>
        <v>0.8</v>
      </c>
      <c r="E647" s="14"/>
      <c r="F647" s="6">
        <f t="shared" si="38"/>
        <v>0</v>
      </c>
    </row>
    <row r="648" spans="1:6" x14ac:dyDescent="0.4">
      <c r="A648" s="9">
        <f t="shared" si="35"/>
        <v>44957</v>
      </c>
      <c r="B648" s="11">
        <f t="shared" si="36"/>
        <v>0.23611111111111113</v>
      </c>
      <c r="C648" s="7">
        <f t="shared" si="37"/>
        <v>44957.236111111109</v>
      </c>
      <c r="D648" s="6">
        <f>SUMIFS(Recovery_rate____MWh,Recovery_period_start,"&lt;="&amp;'Billing Period Ending 5 Feb 23'!C648,Recovery_period_end,"&gt;="&amp;'Billing Period Ending 5 Feb 23'!C648,Region,'Billing Period Ending 5 Feb 23'!$D$2)</f>
        <v>0.8</v>
      </c>
      <c r="E648" s="14"/>
      <c r="F648" s="6">
        <f t="shared" si="38"/>
        <v>0</v>
      </c>
    </row>
    <row r="649" spans="1:6" x14ac:dyDescent="0.4">
      <c r="A649" s="9">
        <f t="shared" si="35"/>
        <v>44957</v>
      </c>
      <c r="B649" s="11">
        <f t="shared" si="36"/>
        <v>0.23958333333333334</v>
      </c>
      <c r="C649" s="7">
        <f t="shared" si="37"/>
        <v>44957.239583333336</v>
      </c>
      <c r="D649" s="6">
        <f>SUMIFS(Recovery_rate____MWh,Recovery_period_start,"&lt;="&amp;'Billing Period Ending 5 Feb 23'!C649,Recovery_period_end,"&gt;="&amp;'Billing Period Ending 5 Feb 23'!C649,Region,'Billing Period Ending 5 Feb 23'!$D$2)</f>
        <v>0.8</v>
      </c>
      <c r="E649" s="14"/>
      <c r="F649" s="6">
        <f t="shared" si="38"/>
        <v>0</v>
      </c>
    </row>
    <row r="650" spans="1:6" x14ac:dyDescent="0.4">
      <c r="A650" s="9">
        <f t="shared" si="35"/>
        <v>44957</v>
      </c>
      <c r="B650" s="11">
        <f t="shared" si="36"/>
        <v>0.24305555555555555</v>
      </c>
      <c r="C650" s="7">
        <f t="shared" si="37"/>
        <v>44957.243055555555</v>
      </c>
      <c r="D650" s="6">
        <f>SUMIFS(Recovery_rate____MWh,Recovery_period_start,"&lt;="&amp;'Billing Period Ending 5 Feb 23'!C650,Recovery_period_end,"&gt;="&amp;'Billing Period Ending 5 Feb 23'!C650,Region,'Billing Period Ending 5 Feb 23'!$D$2)</f>
        <v>0.8</v>
      </c>
      <c r="E650" s="14"/>
      <c r="F650" s="6">
        <f t="shared" si="38"/>
        <v>0</v>
      </c>
    </row>
    <row r="651" spans="1:6" x14ac:dyDescent="0.4">
      <c r="A651" s="9">
        <f t="shared" si="35"/>
        <v>44957</v>
      </c>
      <c r="B651" s="11">
        <f t="shared" si="36"/>
        <v>0.24652777777777779</v>
      </c>
      <c r="C651" s="7">
        <f t="shared" si="37"/>
        <v>44957.246527777781</v>
      </c>
      <c r="D651" s="6">
        <f>SUMIFS(Recovery_rate____MWh,Recovery_period_start,"&lt;="&amp;'Billing Period Ending 5 Feb 23'!C651,Recovery_period_end,"&gt;="&amp;'Billing Period Ending 5 Feb 23'!C651,Region,'Billing Period Ending 5 Feb 23'!$D$2)</f>
        <v>0.8</v>
      </c>
      <c r="E651" s="14"/>
      <c r="F651" s="6">
        <f t="shared" si="38"/>
        <v>0</v>
      </c>
    </row>
    <row r="652" spans="1:6" x14ac:dyDescent="0.4">
      <c r="A652" s="9">
        <f t="shared" si="35"/>
        <v>44957</v>
      </c>
      <c r="B652" s="11">
        <f t="shared" si="36"/>
        <v>0.25</v>
      </c>
      <c r="C652" s="7">
        <f t="shared" si="37"/>
        <v>44957.25</v>
      </c>
      <c r="D652" s="6">
        <f>SUMIFS(Recovery_rate____MWh,Recovery_period_start,"&lt;="&amp;'Billing Period Ending 5 Feb 23'!C652,Recovery_period_end,"&gt;="&amp;'Billing Period Ending 5 Feb 23'!C652,Region,'Billing Period Ending 5 Feb 23'!$D$2)</f>
        <v>0.8</v>
      </c>
      <c r="E652" s="14"/>
      <c r="F652" s="6">
        <f t="shared" si="38"/>
        <v>0</v>
      </c>
    </row>
    <row r="653" spans="1:6" x14ac:dyDescent="0.4">
      <c r="A653" s="9">
        <f t="shared" si="35"/>
        <v>44957</v>
      </c>
      <c r="B653" s="11">
        <f t="shared" si="36"/>
        <v>0.25347222222222221</v>
      </c>
      <c r="C653" s="7">
        <f t="shared" si="37"/>
        <v>44957.253472222219</v>
      </c>
      <c r="D653" s="6">
        <f>SUMIFS(Recovery_rate____MWh,Recovery_period_start,"&lt;="&amp;'Billing Period Ending 5 Feb 23'!C653,Recovery_period_end,"&gt;="&amp;'Billing Period Ending 5 Feb 23'!C653,Region,'Billing Period Ending 5 Feb 23'!$D$2)</f>
        <v>0.8</v>
      </c>
      <c r="E653" s="14"/>
      <c r="F653" s="6">
        <f t="shared" si="38"/>
        <v>0</v>
      </c>
    </row>
    <row r="654" spans="1:6" x14ac:dyDescent="0.4">
      <c r="A654" s="9">
        <f t="shared" si="35"/>
        <v>44957</v>
      </c>
      <c r="B654" s="11">
        <f t="shared" si="36"/>
        <v>0.25694444444444448</v>
      </c>
      <c r="C654" s="7">
        <f t="shared" si="37"/>
        <v>44957.256944444445</v>
      </c>
      <c r="D654" s="6">
        <f>SUMIFS(Recovery_rate____MWh,Recovery_period_start,"&lt;="&amp;'Billing Period Ending 5 Feb 23'!C654,Recovery_period_end,"&gt;="&amp;'Billing Period Ending 5 Feb 23'!C654,Region,'Billing Period Ending 5 Feb 23'!$D$2)</f>
        <v>0.8</v>
      </c>
      <c r="E654" s="14"/>
      <c r="F654" s="6">
        <f t="shared" si="38"/>
        <v>0</v>
      </c>
    </row>
    <row r="655" spans="1:6" x14ac:dyDescent="0.4">
      <c r="A655" s="9">
        <f t="shared" si="35"/>
        <v>44957</v>
      </c>
      <c r="B655" s="11">
        <f t="shared" si="36"/>
        <v>0.26041666666666669</v>
      </c>
      <c r="C655" s="7">
        <f t="shared" si="37"/>
        <v>44957.260416666664</v>
      </c>
      <c r="D655" s="6">
        <f>SUMIFS(Recovery_rate____MWh,Recovery_period_start,"&lt;="&amp;'Billing Period Ending 5 Feb 23'!C655,Recovery_period_end,"&gt;="&amp;'Billing Period Ending 5 Feb 23'!C655,Region,'Billing Period Ending 5 Feb 23'!$D$2)</f>
        <v>0.8</v>
      </c>
      <c r="E655" s="14"/>
      <c r="F655" s="6">
        <f t="shared" si="38"/>
        <v>0</v>
      </c>
    </row>
    <row r="656" spans="1:6" x14ac:dyDescent="0.4">
      <c r="A656" s="9">
        <f t="shared" si="35"/>
        <v>44957</v>
      </c>
      <c r="B656" s="11">
        <f t="shared" si="36"/>
        <v>0.2638888888888889</v>
      </c>
      <c r="C656" s="7">
        <f t="shared" si="37"/>
        <v>44957.263888888891</v>
      </c>
      <c r="D656" s="6">
        <f>SUMIFS(Recovery_rate____MWh,Recovery_period_start,"&lt;="&amp;'Billing Period Ending 5 Feb 23'!C656,Recovery_period_end,"&gt;="&amp;'Billing Period Ending 5 Feb 23'!C656,Region,'Billing Period Ending 5 Feb 23'!$D$2)</f>
        <v>0.8</v>
      </c>
      <c r="E656" s="14"/>
      <c r="F656" s="6">
        <f t="shared" si="38"/>
        <v>0</v>
      </c>
    </row>
    <row r="657" spans="1:6" x14ac:dyDescent="0.4">
      <c r="A657" s="9">
        <f t="shared" si="35"/>
        <v>44957</v>
      </c>
      <c r="B657" s="11">
        <f t="shared" si="36"/>
        <v>0.2673611111111111</v>
      </c>
      <c r="C657" s="7">
        <f t="shared" si="37"/>
        <v>44957.267361111109</v>
      </c>
      <c r="D657" s="6">
        <f>SUMIFS(Recovery_rate____MWh,Recovery_period_start,"&lt;="&amp;'Billing Period Ending 5 Feb 23'!C657,Recovery_period_end,"&gt;="&amp;'Billing Period Ending 5 Feb 23'!C657,Region,'Billing Period Ending 5 Feb 23'!$D$2)</f>
        <v>0.8</v>
      </c>
      <c r="E657" s="14"/>
      <c r="F657" s="6">
        <f t="shared" si="38"/>
        <v>0</v>
      </c>
    </row>
    <row r="658" spans="1:6" x14ac:dyDescent="0.4">
      <c r="A658" s="9">
        <f t="shared" si="35"/>
        <v>44957</v>
      </c>
      <c r="B658" s="11">
        <f t="shared" si="36"/>
        <v>0.27083333333333331</v>
      </c>
      <c r="C658" s="7">
        <f t="shared" si="37"/>
        <v>44957.270833333336</v>
      </c>
      <c r="D658" s="6">
        <f>SUMIFS(Recovery_rate____MWh,Recovery_period_start,"&lt;="&amp;'Billing Period Ending 5 Feb 23'!C658,Recovery_period_end,"&gt;="&amp;'Billing Period Ending 5 Feb 23'!C658,Region,'Billing Period Ending 5 Feb 23'!$D$2)</f>
        <v>0.8</v>
      </c>
      <c r="E658" s="14"/>
      <c r="F658" s="6">
        <f t="shared" si="38"/>
        <v>0</v>
      </c>
    </row>
    <row r="659" spans="1:6" x14ac:dyDescent="0.4">
      <c r="A659" s="9">
        <f t="shared" si="35"/>
        <v>44957</v>
      </c>
      <c r="B659" s="11">
        <f t="shared" si="36"/>
        <v>0.27430555555555552</v>
      </c>
      <c r="C659" s="7">
        <f t="shared" si="37"/>
        <v>44957.274305555555</v>
      </c>
      <c r="D659" s="6">
        <f>SUMIFS(Recovery_rate____MWh,Recovery_period_start,"&lt;="&amp;'Billing Period Ending 5 Feb 23'!C659,Recovery_period_end,"&gt;="&amp;'Billing Period Ending 5 Feb 23'!C659,Region,'Billing Period Ending 5 Feb 23'!$D$2)</f>
        <v>0.8</v>
      </c>
      <c r="E659" s="14"/>
      <c r="F659" s="6">
        <f t="shared" si="38"/>
        <v>0</v>
      </c>
    </row>
    <row r="660" spans="1:6" x14ac:dyDescent="0.4">
      <c r="A660" s="9">
        <f t="shared" si="35"/>
        <v>44957</v>
      </c>
      <c r="B660" s="11">
        <f t="shared" si="36"/>
        <v>0.27777777777777779</v>
      </c>
      <c r="C660" s="7">
        <f t="shared" si="37"/>
        <v>44957.277777777781</v>
      </c>
      <c r="D660" s="6">
        <f>SUMIFS(Recovery_rate____MWh,Recovery_period_start,"&lt;="&amp;'Billing Period Ending 5 Feb 23'!C660,Recovery_period_end,"&gt;="&amp;'Billing Period Ending 5 Feb 23'!C660,Region,'Billing Period Ending 5 Feb 23'!$D$2)</f>
        <v>0.8</v>
      </c>
      <c r="E660" s="14"/>
      <c r="F660" s="6">
        <f t="shared" si="38"/>
        <v>0</v>
      </c>
    </row>
    <row r="661" spans="1:6" x14ac:dyDescent="0.4">
      <c r="A661" s="9">
        <f t="shared" si="35"/>
        <v>44957</v>
      </c>
      <c r="B661" s="11">
        <f t="shared" si="36"/>
        <v>0.28125</v>
      </c>
      <c r="C661" s="7">
        <f t="shared" si="37"/>
        <v>44957.28125</v>
      </c>
      <c r="D661" s="6">
        <f>SUMIFS(Recovery_rate____MWh,Recovery_period_start,"&lt;="&amp;'Billing Period Ending 5 Feb 23'!C661,Recovery_period_end,"&gt;="&amp;'Billing Period Ending 5 Feb 23'!C661,Region,'Billing Period Ending 5 Feb 23'!$D$2)</f>
        <v>0.8</v>
      </c>
      <c r="E661" s="14"/>
      <c r="F661" s="6">
        <f t="shared" si="38"/>
        <v>0</v>
      </c>
    </row>
    <row r="662" spans="1:6" x14ac:dyDescent="0.4">
      <c r="A662" s="9">
        <f t="shared" si="35"/>
        <v>44957</v>
      </c>
      <c r="B662" s="11">
        <f t="shared" si="36"/>
        <v>0.28472222222222221</v>
      </c>
      <c r="C662" s="7">
        <f t="shared" si="37"/>
        <v>44957.284722222219</v>
      </c>
      <c r="D662" s="6">
        <f>SUMIFS(Recovery_rate____MWh,Recovery_period_start,"&lt;="&amp;'Billing Period Ending 5 Feb 23'!C662,Recovery_period_end,"&gt;="&amp;'Billing Period Ending 5 Feb 23'!C662,Region,'Billing Period Ending 5 Feb 23'!$D$2)</f>
        <v>0.8</v>
      </c>
      <c r="E662" s="14"/>
      <c r="F662" s="6">
        <f t="shared" si="38"/>
        <v>0</v>
      </c>
    </row>
    <row r="663" spans="1:6" x14ac:dyDescent="0.4">
      <c r="A663" s="9">
        <f t="shared" si="35"/>
        <v>44957</v>
      </c>
      <c r="B663" s="11">
        <f t="shared" si="36"/>
        <v>0.28819444444444448</v>
      </c>
      <c r="C663" s="7">
        <f t="shared" si="37"/>
        <v>44957.288194444445</v>
      </c>
      <c r="D663" s="6">
        <f>SUMIFS(Recovery_rate____MWh,Recovery_period_start,"&lt;="&amp;'Billing Period Ending 5 Feb 23'!C663,Recovery_period_end,"&gt;="&amp;'Billing Period Ending 5 Feb 23'!C663,Region,'Billing Period Ending 5 Feb 23'!$D$2)</f>
        <v>0.8</v>
      </c>
      <c r="E663" s="14"/>
      <c r="F663" s="6">
        <f t="shared" si="38"/>
        <v>0</v>
      </c>
    </row>
    <row r="664" spans="1:6" x14ac:dyDescent="0.4">
      <c r="A664" s="9">
        <f t="shared" si="35"/>
        <v>44957</v>
      </c>
      <c r="B664" s="11">
        <f t="shared" si="36"/>
        <v>0.29166666666666669</v>
      </c>
      <c r="C664" s="7">
        <f t="shared" si="37"/>
        <v>44957.291666666664</v>
      </c>
      <c r="D664" s="6">
        <f>SUMIFS(Recovery_rate____MWh,Recovery_period_start,"&lt;="&amp;'Billing Period Ending 5 Feb 23'!C664,Recovery_period_end,"&gt;="&amp;'Billing Period Ending 5 Feb 23'!C664,Region,'Billing Period Ending 5 Feb 23'!$D$2)</f>
        <v>0.8</v>
      </c>
      <c r="E664" s="14"/>
      <c r="F664" s="6">
        <f t="shared" si="38"/>
        <v>0</v>
      </c>
    </row>
    <row r="665" spans="1:6" x14ac:dyDescent="0.4">
      <c r="A665" s="9">
        <f t="shared" si="35"/>
        <v>44957</v>
      </c>
      <c r="B665" s="11">
        <f t="shared" si="36"/>
        <v>0.2951388888888889</v>
      </c>
      <c r="C665" s="7">
        <f t="shared" si="37"/>
        <v>44957.295138888891</v>
      </c>
      <c r="D665" s="6">
        <f>SUMIFS(Recovery_rate____MWh,Recovery_period_start,"&lt;="&amp;'Billing Period Ending 5 Feb 23'!C665,Recovery_period_end,"&gt;="&amp;'Billing Period Ending 5 Feb 23'!C665,Region,'Billing Period Ending 5 Feb 23'!$D$2)</f>
        <v>0.8</v>
      </c>
      <c r="E665" s="14"/>
      <c r="F665" s="6">
        <f t="shared" si="38"/>
        <v>0</v>
      </c>
    </row>
    <row r="666" spans="1:6" x14ac:dyDescent="0.4">
      <c r="A666" s="9">
        <f t="shared" si="35"/>
        <v>44957</v>
      </c>
      <c r="B666" s="11">
        <f t="shared" si="36"/>
        <v>0.2986111111111111</v>
      </c>
      <c r="C666" s="7">
        <f t="shared" si="37"/>
        <v>44957.298611111109</v>
      </c>
      <c r="D666" s="6">
        <f>SUMIFS(Recovery_rate____MWh,Recovery_period_start,"&lt;="&amp;'Billing Period Ending 5 Feb 23'!C666,Recovery_period_end,"&gt;="&amp;'Billing Period Ending 5 Feb 23'!C666,Region,'Billing Period Ending 5 Feb 23'!$D$2)</f>
        <v>0.8</v>
      </c>
      <c r="E666" s="14"/>
      <c r="F666" s="6">
        <f t="shared" si="38"/>
        <v>0</v>
      </c>
    </row>
    <row r="667" spans="1:6" x14ac:dyDescent="0.4">
      <c r="A667" s="9">
        <f t="shared" si="35"/>
        <v>44957</v>
      </c>
      <c r="B667" s="11">
        <f t="shared" si="36"/>
        <v>0.30208333333333331</v>
      </c>
      <c r="C667" s="7">
        <f t="shared" si="37"/>
        <v>44957.302083333336</v>
      </c>
      <c r="D667" s="6">
        <f>SUMIFS(Recovery_rate____MWh,Recovery_period_start,"&lt;="&amp;'Billing Period Ending 5 Feb 23'!C667,Recovery_period_end,"&gt;="&amp;'Billing Period Ending 5 Feb 23'!C667,Region,'Billing Period Ending 5 Feb 23'!$D$2)</f>
        <v>0.8</v>
      </c>
      <c r="E667" s="14"/>
      <c r="F667" s="6">
        <f t="shared" si="38"/>
        <v>0</v>
      </c>
    </row>
    <row r="668" spans="1:6" x14ac:dyDescent="0.4">
      <c r="A668" s="9">
        <f t="shared" si="35"/>
        <v>44957</v>
      </c>
      <c r="B668" s="11">
        <f t="shared" si="36"/>
        <v>0.30555555555555552</v>
      </c>
      <c r="C668" s="7">
        <f t="shared" si="37"/>
        <v>44957.305555555555</v>
      </c>
      <c r="D668" s="6">
        <f>SUMIFS(Recovery_rate____MWh,Recovery_period_start,"&lt;="&amp;'Billing Period Ending 5 Feb 23'!C668,Recovery_period_end,"&gt;="&amp;'Billing Period Ending 5 Feb 23'!C668,Region,'Billing Period Ending 5 Feb 23'!$D$2)</f>
        <v>0.8</v>
      </c>
      <c r="E668" s="14"/>
      <c r="F668" s="6">
        <f t="shared" si="38"/>
        <v>0</v>
      </c>
    </row>
    <row r="669" spans="1:6" x14ac:dyDescent="0.4">
      <c r="A669" s="9">
        <f t="shared" si="35"/>
        <v>44957</v>
      </c>
      <c r="B669" s="11">
        <f t="shared" si="36"/>
        <v>0.30902777777777779</v>
      </c>
      <c r="C669" s="7">
        <f t="shared" si="37"/>
        <v>44957.309027777781</v>
      </c>
      <c r="D669" s="6">
        <f>SUMIFS(Recovery_rate____MWh,Recovery_period_start,"&lt;="&amp;'Billing Period Ending 5 Feb 23'!C669,Recovery_period_end,"&gt;="&amp;'Billing Period Ending 5 Feb 23'!C669,Region,'Billing Period Ending 5 Feb 23'!$D$2)</f>
        <v>0.8</v>
      </c>
      <c r="E669" s="14"/>
      <c r="F669" s="6">
        <f t="shared" si="38"/>
        <v>0</v>
      </c>
    </row>
    <row r="670" spans="1:6" x14ac:dyDescent="0.4">
      <c r="A670" s="9">
        <f t="shared" si="35"/>
        <v>44957</v>
      </c>
      <c r="B670" s="11">
        <f t="shared" si="36"/>
        <v>0.3125</v>
      </c>
      <c r="C670" s="7">
        <f t="shared" si="37"/>
        <v>44957.3125</v>
      </c>
      <c r="D670" s="6">
        <f>SUMIFS(Recovery_rate____MWh,Recovery_period_start,"&lt;="&amp;'Billing Period Ending 5 Feb 23'!C670,Recovery_period_end,"&gt;="&amp;'Billing Period Ending 5 Feb 23'!C670,Region,'Billing Period Ending 5 Feb 23'!$D$2)</f>
        <v>0.8</v>
      </c>
      <c r="E670" s="14"/>
      <c r="F670" s="6">
        <f t="shared" si="38"/>
        <v>0</v>
      </c>
    </row>
    <row r="671" spans="1:6" x14ac:dyDescent="0.4">
      <c r="A671" s="9">
        <f t="shared" si="35"/>
        <v>44957</v>
      </c>
      <c r="B671" s="11">
        <f t="shared" si="36"/>
        <v>0.31597222222222221</v>
      </c>
      <c r="C671" s="7">
        <f t="shared" si="37"/>
        <v>44957.315972222219</v>
      </c>
      <c r="D671" s="6">
        <f>SUMIFS(Recovery_rate____MWh,Recovery_period_start,"&lt;="&amp;'Billing Period Ending 5 Feb 23'!C671,Recovery_period_end,"&gt;="&amp;'Billing Period Ending 5 Feb 23'!C671,Region,'Billing Period Ending 5 Feb 23'!$D$2)</f>
        <v>0.8</v>
      </c>
      <c r="E671" s="14"/>
      <c r="F671" s="6">
        <f t="shared" si="38"/>
        <v>0</v>
      </c>
    </row>
    <row r="672" spans="1:6" x14ac:dyDescent="0.4">
      <c r="A672" s="9">
        <f t="shared" si="35"/>
        <v>44957</v>
      </c>
      <c r="B672" s="11">
        <f t="shared" si="36"/>
        <v>0.31944444444444448</v>
      </c>
      <c r="C672" s="7">
        <f t="shared" si="37"/>
        <v>44957.319444444445</v>
      </c>
      <c r="D672" s="6">
        <f>SUMIFS(Recovery_rate____MWh,Recovery_period_start,"&lt;="&amp;'Billing Period Ending 5 Feb 23'!C672,Recovery_period_end,"&gt;="&amp;'Billing Period Ending 5 Feb 23'!C672,Region,'Billing Period Ending 5 Feb 23'!$D$2)</f>
        <v>0.8</v>
      </c>
      <c r="E672" s="14"/>
      <c r="F672" s="6">
        <f t="shared" si="38"/>
        <v>0</v>
      </c>
    </row>
    <row r="673" spans="1:6" x14ac:dyDescent="0.4">
      <c r="A673" s="9">
        <f t="shared" si="35"/>
        <v>44957</v>
      </c>
      <c r="B673" s="11">
        <f t="shared" si="36"/>
        <v>0.32291666666666669</v>
      </c>
      <c r="C673" s="7">
        <f t="shared" si="37"/>
        <v>44957.322916666664</v>
      </c>
      <c r="D673" s="6">
        <f>SUMIFS(Recovery_rate____MWh,Recovery_period_start,"&lt;="&amp;'Billing Period Ending 5 Feb 23'!C673,Recovery_period_end,"&gt;="&amp;'Billing Period Ending 5 Feb 23'!C673,Region,'Billing Period Ending 5 Feb 23'!$D$2)</f>
        <v>0.8</v>
      </c>
      <c r="E673" s="14"/>
      <c r="F673" s="6">
        <f t="shared" si="38"/>
        <v>0</v>
      </c>
    </row>
    <row r="674" spans="1:6" x14ac:dyDescent="0.4">
      <c r="A674" s="9">
        <f t="shared" si="35"/>
        <v>44957</v>
      </c>
      <c r="B674" s="11">
        <f t="shared" si="36"/>
        <v>0.3263888888888889</v>
      </c>
      <c r="C674" s="7">
        <f t="shared" si="37"/>
        <v>44957.326388888891</v>
      </c>
      <c r="D674" s="6">
        <f>SUMIFS(Recovery_rate____MWh,Recovery_period_start,"&lt;="&amp;'Billing Period Ending 5 Feb 23'!C674,Recovery_period_end,"&gt;="&amp;'Billing Period Ending 5 Feb 23'!C674,Region,'Billing Period Ending 5 Feb 23'!$D$2)</f>
        <v>0.8</v>
      </c>
      <c r="E674" s="14"/>
      <c r="F674" s="6">
        <f t="shared" si="38"/>
        <v>0</v>
      </c>
    </row>
    <row r="675" spans="1:6" x14ac:dyDescent="0.4">
      <c r="A675" s="9">
        <f t="shared" si="35"/>
        <v>44957</v>
      </c>
      <c r="B675" s="11">
        <f t="shared" si="36"/>
        <v>0.3298611111111111</v>
      </c>
      <c r="C675" s="7">
        <f t="shared" si="37"/>
        <v>44957.329861111109</v>
      </c>
      <c r="D675" s="6">
        <f>SUMIFS(Recovery_rate____MWh,Recovery_period_start,"&lt;="&amp;'Billing Period Ending 5 Feb 23'!C675,Recovery_period_end,"&gt;="&amp;'Billing Period Ending 5 Feb 23'!C675,Region,'Billing Period Ending 5 Feb 23'!$D$2)</f>
        <v>0.8</v>
      </c>
      <c r="E675" s="14"/>
      <c r="F675" s="6">
        <f t="shared" si="38"/>
        <v>0</v>
      </c>
    </row>
    <row r="676" spans="1:6" x14ac:dyDescent="0.4">
      <c r="A676" s="9">
        <f t="shared" si="35"/>
        <v>44957</v>
      </c>
      <c r="B676" s="11">
        <f t="shared" si="36"/>
        <v>0.33333333333333331</v>
      </c>
      <c r="C676" s="7">
        <f t="shared" si="37"/>
        <v>44957.333333333336</v>
      </c>
      <c r="D676" s="6">
        <f>SUMIFS(Recovery_rate____MWh,Recovery_period_start,"&lt;="&amp;'Billing Period Ending 5 Feb 23'!C676,Recovery_period_end,"&gt;="&amp;'Billing Period Ending 5 Feb 23'!C676,Region,'Billing Period Ending 5 Feb 23'!$D$2)</f>
        <v>0.8</v>
      </c>
      <c r="E676" s="14"/>
      <c r="F676" s="6">
        <f t="shared" si="38"/>
        <v>0</v>
      </c>
    </row>
    <row r="677" spans="1:6" x14ac:dyDescent="0.4">
      <c r="A677" s="9">
        <f t="shared" ref="A677:A740" si="39">A389+1</f>
        <v>44957</v>
      </c>
      <c r="B677" s="11">
        <f t="shared" ref="B677:B740" si="40">B389</f>
        <v>0.33680555555555558</v>
      </c>
      <c r="C677" s="7">
        <f t="shared" si="37"/>
        <v>44957.336805555555</v>
      </c>
      <c r="D677" s="6">
        <f>SUMIFS(Recovery_rate____MWh,Recovery_period_start,"&lt;="&amp;'Billing Period Ending 5 Feb 23'!C677,Recovery_period_end,"&gt;="&amp;'Billing Period Ending 5 Feb 23'!C677,Region,'Billing Period Ending 5 Feb 23'!$D$2)</f>
        <v>0.8</v>
      </c>
      <c r="E677" s="14"/>
      <c r="F677" s="6">
        <f t="shared" si="38"/>
        <v>0</v>
      </c>
    </row>
    <row r="678" spans="1:6" x14ac:dyDescent="0.4">
      <c r="A678" s="9">
        <f t="shared" si="39"/>
        <v>44957</v>
      </c>
      <c r="B678" s="11">
        <f t="shared" si="40"/>
        <v>0.34027777777777773</v>
      </c>
      <c r="C678" s="7">
        <f t="shared" si="37"/>
        <v>44957.340277777781</v>
      </c>
      <c r="D678" s="6">
        <f>SUMIFS(Recovery_rate____MWh,Recovery_period_start,"&lt;="&amp;'Billing Period Ending 5 Feb 23'!C678,Recovery_period_end,"&gt;="&amp;'Billing Period Ending 5 Feb 23'!C678,Region,'Billing Period Ending 5 Feb 23'!$D$2)</f>
        <v>0.8</v>
      </c>
      <c r="E678" s="14"/>
      <c r="F678" s="6">
        <f t="shared" si="38"/>
        <v>0</v>
      </c>
    </row>
    <row r="679" spans="1:6" x14ac:dyDescent="0.4">
      <c r="A679" s="9">
        <f t="shared" si="39"/>
        <v>44957</v>
      </c>
      <c r="B679" s="11">
        <f t="shared" si="40"/>
        <v>0.34375</v>
      </c>
      <c r="C679" s="7">
        <f t="shared" si="37"/>
        <v>44957.34375</v>
      </c>
      <c r="D679" s="6">
        <f>SUMIFS(Recovery_rate____MWh,Recovery_period_start,"&lt;="&amp;'Billing Period Ending 5 Feb 23'!C679,Recovery_period_end,"&gt;="&amp;'Billing Period Ending 5 Feb 23'!C679,Region,'Billing Period Ending 5 Feb 23'!$D$2)</f>
        <v>0.8</v>
      </c>
      <c r="E679" s="14"/>
      <c r="F679" s="6">
        <f t="shared" si="38"/>
        <v>0</v>
      </c>
    </row>
    <row r="680" spans="1:6" x14ac:dyDescent="0.4">
      <c r="A680" s="9">
        <f t="shared" si="39"/>
        <v>44957</v>
      </c>
      <c r="B680" s="11">
        <f t="shared" si="40"/>
        <v>0.34722222222222227</v>
      </c>
      <c r="C680" s="7">
        <f t="shared" si="37"/>
        <v>44957.347222222219</v>
      </c>
      <c r="D680" s="6">
        <f>SUMIFS(Recovery_rate____MWh,Recovery_period_start,"&lt;="&amp;'Billing Period Ending 5 Feb 23'!C680,Recovery_period_end,"&gt;="&amp;'Billing Period Ending 5 Feb 23'!C680,Region,'Billing Period Ending 5 Feb 23'!$D$2)</f>
        <v>0.8</v>
      </c>
      <c r="E680" s="14"/>
      <c r="F680" s="6">
        <f t="shared" si="38"/>
        <v>0</v>
      </c>
    </row>
    <row r="681" spans="1:6" x14ac:dyDescent="0.4">
      <c r="A681" s="9">
        <f t="shared" si="39"/>
        <v>44957</v>
      </c>
      <c r="B681" s="11">
        <f t="shared" si="40"/>
        <v>0.35069444444444442</v>
      </c>
      <c r="C681" s="7">
        <f t="shared" si="37"/>
        <v>44957.350694444445</v>
      </c>
      <c r="D681" s="6">
        <f>SUMIFS(Recovery_rate____MWh,Recovery_period_start,"&lt;="&amp;'Billing Period Ending 5 Feb 23'!C681,Recovery_period_end,"&gt;="&amp;'Billing Period Ending 5 Feb 23'!C681,Region,'Billing Period Ending 5 Feb 23'!$D$2)</f>
        <v>0.8</v>
      </c>
      <c r="E681" s="14"/>
      <c r="F681" s="6">
        <f t="shared" si="38"/>
        <v>0</v>
      </c>
    </row>
    <row r="682" spans="1:6" x14ac:dyDescent="0.4">
      <c r="A682" s="9">
        <f t="shared" si="39"/>
        <v>44957</v>
      </c>
      <c r="B682" s="11">
        <f t="shared" si="40"/>
        <v>0.35416666666666669</v>
      </c>
      <c r="C682" s="7">
        <f t="shared" si="37"/>
        <v>44957.354166666664</v>
      </c>
      <c r="D682" s="6">
        <f>SUMIFS(Recovery_rate____MWh,Recovery_period_start,"&lt;="&amp;'Billing Period Ending 5 Feb 23'!C682,Recovery_period_end,"&gt;="&amp;'Billing Period Ending 5 Feb 23'!C682,Region,'Billing Period Ending 5 Feb 23'!$D$2)</f>
        <v>0.8</v>
      </c>
      <c r="E682" s="14"/>
      <c r="F682" s="6">
        <f t="shared" si="38"/>
        <v>0</v>
      </c>
    </row>
    <row r="683" spans="1:6" x14ac:dyDescent="0.4">
      <c r="A683" s="9">
        <f t="shared" si="39"/>
        <v>44957</v>
      </c>
      <c r="B683" s="11">
        <f t="shared" si="40"/>
        <v>0.3576388888888889</v>
      </c>
      <c r="C683" s="7">
        <f t="shared" si="37"/>
        <v>44957.357638888891</v>
      </c>
      <c r="D683" s="6">
        <f>SUMIFS(Recovery_rate____MWh,Recovery_period_start,"&lt;="&amp;'Billing Period Ending 5 Feb 23'!C683,Recovery_period_end,"&gt;="&amp;'Billing Period Ending 5 Feb 23'!C683,Region,'Billing Period Ending 5 Feb 23'!$D$2)</f>
        <v>0.8</v>
      </c>
      <c r="E683" s="14"/>
      <c r="F683" s="6">
        <f t="shared" si="38"/>
        <v>0</v>
      </c>
    </row>
    <row r="684" spans="1:6" x14ac:dyDescent="0.4">
      <c r="A684" s="9">
        <f t="shared" si="39"/>
        <v>44957</v>
      </c>
      <c r="B684" s="11">
        <f t="shared" si="40"/>
        <v>0.3611111111111111</v>
      </c>
      <c r="C684" s="7">
        <f t="shared" si="37"/>
        <v>44957.361111111109</v>
      </c>
      <c r="D684" s="6">
        <f>SUMIFS(Recovery_rate____MWh,Recovery_period_start,"&lt;="&amp;'Billing Period Ending 5 Feb 23'!C684,Recovery_period_end,"&gt;="&amp;'Billing Period Ending 5 Feb 23'!C684,Region,'Billing Period Ending 5 Feb 23'!$D$2)</f>
        <v>0.8</v>
      </c>
      <c r="E684" s="14"/>
      <c r="F684" s="6">
        <f t="shared" si="38"/>
        <v>0</v>
      </c>
    </row>
    <row r="685" spans="1:6" x14ac:dyDescent="0.4">
      <c r="A685" s="9">
        <f t="shared" si="39"/>
        <v>44957</v>
      </c>
      <c r="B685" s="11">
        <f t="shared" si="40"/>
        <v>0.36458333333333331</v>
      </c>
      <c r="C685" s="7">
        <f t="shared" si="37"/>
        <v>44957.364583333336</v>
      </c>
      <c r="D685" s="6">
        <f>SUMIFS(Recovery_rate____MWh,Recovery_period_start,"&lt;="&amp;'Billing Period Ending 5 Feb 23'!C685,Recovery_period_end,"&gt;="&amp;'Billing Period Ending 5 Feb 23'!C685,Region,'Billing Period Ending 5 Feb 23'!$D$2)</f>
        <v>0.8</v>
      </c>
      <c r="E685" s="14"/>
      <c r="F685" s="6">
        <f t="shared" si="38"/>
        <v>0</v>
      </c>
    </row>
    <row r="686" spans="1:6" x14ac:dyDescent="0.4">
      <c r="A686" s="9">
        <f t="shared" si="39"/>
        <v>44957</v>
      </c>
      <c r="B686" s="11">
        <f t="shared" si="40"/>
        <v>0.36805555555555558</v>
      </c>
      <c r="C686" s="7">
        <f t="shared" si="37"/>
        <v>44957.368055555555</v>
      </c>
      <c r="D686" s="6">
        <f>SUMIFS(Recovery_rate____MWh,Recovery_period_start,"&lt;="&amp;'Billing Period Ending 5 Feb 23'!C686,Recovery_period_end,"&gt;="&amp;'Billing Period Ending 5 Feb 23'!C686,Region,'Billing Period Ending 5 Feb 23'!$D$2)</f>
        <v>0.8</v>
      </c>
      <c r="E686" s="14"/>
      <c r="F686" s="6">
        <f t="shared" si="38"/>
        <v>0</v>
      </c>
    </row>
    <row r="687" spans="1:6" x14ac:dyDescent="0.4">
      <c r="A687" s="9">
        <f t="shared" si="39"/>
        <v>44957</v>
      </c>
      <c r="B687" s="11">
        <f t="shared" si="40"/>
        <v>0.37152777777777773</v>
      </c>
      <c r="C687" s="7">
        <f t="shared" si="37"/>
        <v>44957.371527777781</v>
      </c>
      <c r="D687" s="6">
        <f>SUMIFS(Recovery_rate____MWh,Recovery_period_start,"&lt;="&amp;'Billing Period Ending 5 Feb 23'!C687,Recovery_period_end,"&gt;="&amp;'Billing Period Ending 5 Feb 23'!C687,Region,'Billing Period Ending 5 Feb 23'!$D$2)</f>
        <v>0.8</v>
      </c>
      <c r="E687" s="14"/>
      <c r="F687" s="6">
        <f t="shared" si="38"/>
        <v>0</v>
      </c>
    </row>
    <row r="688" spans="1:6" x14ac:dyDescent="0.4">
      <c r="A688" s="9">
        <f t="shared" si="39"/>
        <v>44957</v>
      </c>
      <c r="B688" s="11">
        <f t="shared" si="40"/>
        <v>0.375</v>
      </c>
      <c r="C688" s="7">
        <f t="shared" si="37"/>
        <v>44957.375</v>
      </c>
      <c r="D688" s="6">
        <f>SUMIFS(Recovery_rate____MWh,Recovery_period_start,"&lt;="&amp;'Billing Period Ending 5 Feb 23'!C688,Recovery_period_end,"&gt;="&amp;'Billing Period Ending 5 Feb 23'!C688,Region,'Billing Period Ending 5 Feb 23'!$D$2)</f>
        <v>0.8</v>
      </c>
      <c r="E688" s="14"/>
      <c r="F688" s="6">
        <f t="shared" si="38"/>
        <v>0</v>
      </c>
    </row>
    <row r="689" spans="1:6" x14ac:dyDescent="0.4">
      <c r="A689" s="9">
        <f t="shared" si="39"/>
        <v>44957</v>
      </c>
      <c r="B689" s="11">
        <f t="shared" si="40"/>
        <v>0.37847222222222227</v>
      </c>
      <c r="C689" s="7">
        <f t="shared" si="37"/>
        <v>44957.378472222219</v>
      </c>
      <c r="D689" s="6">
        <f>SUMIFS(Recovery_rate____MWh,Recovery_period_start,"&lt;="&amp;'Billing Period Ending 5 Feb 23'!C689,Recovery_period_end,"&gt;="&amp;'Billing Period Ending 5 Feb 23'!C689,Region,'Billing Period Ending 5 Feb 23'!$D$2)</f>
        <v>0.8</v>
      </c>
      <c r="E689" s="14"/>
      <c r="F689" s="6">
        <f t="shared" si="38"/>
        <v>0</v>
      </c>
    </row>
    <row r="690" spans="1:6" x14ac:dyDescent="0.4">
      <c r="A690" s="9">
        <f t="shared" si="39"/>
        <v>44957</v>
      </c>
      <c r="B690" s="11">
        <f t="shared" si="40"/>
        <v>0.38194444444444442</v>
      </c>
      <c r="C690" s="7">
        <f t="shared" si="37"/>
        <v>44957.381944444445</v>
      </c>
      <c r="D690" s="6">
        <f>SUMIFS(Recovery_rate____MWh,Recovery_period_start,"&lt;="&amp;'Billing Period Ending 5 Feb 23'!C690,Recovery_period_end,"&gt;="&amp;'Billing Period Ending 5 Feb 23'!C690,Region,'Billing Period Ending 5 Feb 23'!$D$2)</f>
        <v>0.8</v>
      </c>
      <c r="E690" s="14"/>
      <c r="F690" s="6">
        <f t="shared" si="38"/>
        <v>0</v>
      </c>
    </row>
    <row r="691" spans="1:6" x14ac:dyDescent="0.4">
      <c r="A691" s="9">
        <f t="shared" si="39"/>
        <v>44957</v>
      </c>
      <c r="B691" s="11">
        <f t="shared" si="40"/>
        <v>0.38541666666666669</v>
      </c>
      <c r="C691" s="7">
        <f t="shared" si="37"/>
        <v>44957.385416666664</v>
      </c>
      <c r="D691" s="6">
        <f>SUMIFS(Recovery_rate____MWh,Recovery_period_start,"&lt;="&amp;'Billing Period Ending 5 Feb 23'!C691,Recovery_period_end,"&gt;="&amp;'Billing Period Ending 5 Feb 23'!C691,Region,'Billing Period Ending 5 Feb 23'!$D$2)</f>
        <v>0.8</v>
      </c>
      <c r="E691" s="14"/>
      <c r="F691" s="6">
        <f t="shared" si="38"/>
        <v>0</v>
      </c>
    </row>
    <row r="692" spans="1:6" x14ac:dyDescent="0.4">
      <c r="A692" s="9">
        <f t="shared" si="39"/>
        <v>44957</v>
      </c>
      <c r="B692" s="11">
        <f t="shared" si="40"/>
        <v>0.3888888888888889</v>
      </c>
      <c r="C692" s="7">
        <f t="shared" si="37"/>
        <v>44957.388888888891</v>
      </c>
      <c r="D692" s="6">
        <f>SUMIFS(Recovery_rate____MWh,Recovery_period_start,"&lt;="&amp;'Billing Period Ending 5 Feb 23'!C692,Recovery_period_end,"&gt;="&amp;'Billing Period Ending 5 Feb 23'!C692,Region,'Billing Period Ending 5 Feb 23'!$D$2)</f>
        <v>0.8</v>
      </c>
      <c r="E692" s="14"/>
      <c r="F692" s="6">
        <f t="shared" si="38"/>
        <v>0</v>
      </c>
    </row>
    <row r="693" spans="1:6" x14ac:dyDescent="0.4">
      <c r="A693" s="9">
        <f t="shared" si="39"/>
        <v>44957</v>
      </c>
      <c r="B693" s="11">
        <f t="shared" si="40"/>
        <v>0.3923611111111111</v>
      </c>
      <c r="C693" s="7">
        <f t="shared" si="37"/>
        <v>44957.392361111109</v>
      </c>
      <c r="D693" s="6">
        <f>SUMIFS(Recovery_rate____MWh,Recovery_period_start,"&lt;="&amp;'Billing Period Ending 5 Feb 23'!C693,Recovery_period_end,"&gt;="&amp;'Billing Period Ending 5 Feb 23'!C693,Region,'Billing Period Ending 5 Feb 23'!$D$2)</f>
        <v>0.8</v>
      </c>
      <c r="E693" s="14"/>
      <c r="F693" s="6">
        <f t="shared" si="38"/>
        <v>0</v>
      </c>
    </row>
    <row r="694" spans="1:6" x14ac:dyDescent="0.4">
      <c r="A694" s="9">
        <f t="shared" si="39"/>
        <v>44957</v>
      </c>
      <c r="B694" s="11">
        <f t="shared" si="40"/>
        <v>0.39583333333333331</v>
      </c>
      <c r="C694" s="7">
        <f t="shared" si="37"/>
        <v>44957.395833333336</v>
      </c>
      <c r="D694" s="6">
        <f>SUMIFS(Recovery_rate____MWh,Recovery_period_start,"&lt;="&amp;'Billing Period Ending 5 Feb 23'!C694,Recovery_period_end,"&gt;="&amp;'Billing Period Ending 5 Feb 23'!C694,Region,'Billing Period Ending 5 Feb 23'!$D$2)</f>
        <v>0.8</v>
      </c>
      <c r="E694" s="14"/>
      <c r="F694" s="6">
        <f t="shared" si="38"/>
        <v>0</v>
      </c>
    </row>
    <row r="695" spans="1:6" x14ac:dyDescent="0.4">
      <c r="A695" s="9">
        <f t="shared" si="39"/>
        <v>44957</v>
      </c>
      <c r="B695" s="11">
        <f t="shared" si="40"/>
        <v>0.39930555555555558</v>
      </c>
      <c r="C695" s="7">
        <f t="shared" si="37"/>
        <v>44957.399305555555</v>
      </c>
      <c r="D695" s="6">
        <f>SUMIFS(Recovery_rate____MWh,Recovery_period_start,"&lt;="&amp;'Billing Period Ending 5 Feb 23'!C695,Recovery_period_end,"&gt;="&amp;'Billing Period Ending 5 Feb 23'!C695,Region,'Billing Period Ending 5 Feb 23'!$D$2)</f>
        <v>0.8</v>
      </c>
      <c r="E695" s="14"/>
      <c r="F695" s="6">
        <f t="shared" si="38"/>
        <v>0</v>
      </c>
    </row>
    <row r="696" spans="1:6" x14ac:dyDescent="0.4">
      <c r="A696" s="9">
        <f t="shared" si="39"/>
        <v>44957</v>
      </c>
      <c r="B696" s="11">
        <f t="shared" si="40"/>
        <v>0.40277777777777773</v>
      </c>
      <c r="C696" s="7">
        <f t="shared" si="37"/>
        <v>44957.402777777781</v>
      </c>
      <c r="D696" s="6">
        <f>SUMIFS(Recovery_rate____MWh,Recovery_period_start,"&lt;="&amp;'Billing Period Ending 5 Feb 23'!C696,Recovery_period_end,"&gt;="&amp;'Billing Period Ending 5 Feb 23'!C696,Region,'Billing Period Ending 5 Feb 23'!$D$2)</f>
        <v>0.8</v>
      </c>
      <c r="E696" s="14"/>
      <c r="F696" s="6">
        <f t="shared" si="38"/>
        <v>0</v>
      </c>
    </row>
    <row r="697" spans="1:6" x14ac:dyDescent="0.4">
      <c r="A697" s="9">
        <f t="shared" si="39"/>
        <v>44957</v>
      </c>
      <c r="B697" s="11">
        <f t="shared" si="40"/>
        <v>0.40625</v>
      </c>
      <c r="C697" s="7">
        <f t="shared" si="37"/>
        <v>44957.40625</v>
      </c>
      <c r="D697" s="6">
        <f>SUMIFS(Recovery_rate____MWh,Recovery_period_start,"&lt;="&amp;'Billing Period Ending 5 Feb 23'!C697,Recovery_period_end,"&gt;="&amp;'Billing Period Ending 5 Feb 23'!C697,Region,'Billing Period Ending 5 Feb 23'!$D$2)</f>
        <v>0.8</v>
      </c>
      <c r="E697" s="14"/>
      <c r="F697" s="6">
        <f t="shared" si="38"/>
        <v>0</v>
      </c>
    </row>
    <row r="698" spans="1:6" x14ac:dyDescent="0.4">
      <c r="A698" s="9">
        <f t="shared" si="39"/>
        <v>44957</v>
      </c>
      <c r="B698" s="11">
        <f t="shared" si="40"/>
        <v>0.40972222222222227</v>
      </c>
      <c r="C698" s="7">
        <f t="shared" si="37"/>
        <v>44957.409722222219</v>
      </c>
      <c r="D698" s="6">
        <f>SUMIFS(Recovery_rate____MWh,Recovery_period_start,"&lt;="&amp;'Billing Period Ending 5 Feb 23'!C698,Recovery_period_end,"&gt;="&amp;'Billing Period Ending 5 Feb 23'!C698,Region,'Billing Period Ending 5 Feb 23'!$D$2)</f>
        <v>0.8</v>
      </c>
      <c r="E698" s="14"/>
      <c r="F698" s="6">
        <f t="shared" si="38"/>
        <v>0</v>
      </c>
    </row>
    <row r="699" spans="1:6" x14ac:dyDescent="0.4">
      <c r="A699" s="9">
        <f t="shared" si="39"/>
        <v>44957</v>
      </c>
      <c r="B699" s="11">
        <f t="shared" si="40"/>
        <v>0.41319444444444442</v>
      </c>
      <c r="C699" s="7">
        <f t="shared" si="37"/>
        <v>44957.413194444445</v>
      </c>
      <c r="D699" s="6">
        <f>SUMIFS(Recovery_rate____MWh,Recovery_period_start,"&lt;="&amp;'Billing Period Ending 5 Feb 23'!C699,Recovery_period_end,"&gt;="&amp;'Billing Period Ending 5 Feb 23'!C699,Region,'Billing Period Ending 5 Feb 23'!$D$2)</f>
        <v>0.8</v>
      </c>
      <c r="E699" s="14"/>
      <c r="F699" s="6">
        <f t="shared" si="38"/>
        <v>0</v>
      </c>
    </row>
    <row r="700" spans="1:6" x14ac:dyDescent="0.4">
      <c r="A700" s="9">
        <f t="shared" si="39"/>
        <v>44957</v>
      </c>
      <c r="B700" s="11">
        <f t="shared" si="40"/>
        <v>0.41666666666666669</v>
      </c>
      <c r="C700" s="7">
        <f t="shared" si="37"/>
        <v>44957.416666666664</v>
      </c>
      <c r="D700" s="6">
        <f>SUMIFS(Recovery_rate____MWh,Recovery_period_start,"&lt;="&amp;'Billing Period Ending 5 Feb 23'!C700,Recovery_period_end,"&gt;="&amp;'Billing Period Ending 5 Feb 23'!C700,Region,'Billing Period Ending 5 Feb 23'!$D$2)</f>
        <v>0.8</v>
      </c>
      <c r="E700" s="14"/>
      <c r="F700" s="6">
        <f t="shared" si="38"/>
        <v>0</v>
      </c>
    </row>
    <row r="701" spans="1:6" x14ac:dyDescent="0.4">
      <c r="A701" s="9">
        <f t="shared" si="39"/>
        <v>44957</v>
      </c>
      <c r="B701" s="11">
        <f t="shared" si="40"/>
        <v>0.4201388888888889</v>
      </c>
      <c r="C701" s="7">
        <f t="shared" si="37"/>
        <v>44957.420138888891</v>
      </c>
      <c r="D701" s="6">
        <f>SUMIFS(Recovery_rate____MWh,Recovery_period_start,"&lt;="&amp;'Billing Period Ending 5 Feb 23'!C701,Recovery_period_end,"&gt;="&amp;'Billing Period Ending 5 Feb 23'!C701,Region,'Billing Period Ending 5 Feb 23'!$D$2)</f>
        <v>0.8</v>
      </c>
      <c r="E701" s="14"/>
      <c r="F701" s="6">
        <f t="shared" si="38"/>
        <v>0</v>
      </c>
    </row>
    <row r="702" spans="1:6" x14ac:dyDescent="0.4">
      <c r="A702" s="9">
        <f t="shared" si="39"/>
        <v>44957</v>
      </c>
      <c r="B702" s="11">
        <f t="shared" si="40"/>
        <v>0.4236111111111111</v>
      </c>
      <c r="C702" s="7">
        <f t="shared" si="37"/>
        <v>44957.423611111109</v>
      </c>
      <c r="D702" s="6">
        <f>SUMIFS(Recovery_rate____MWh,Recovery_period_start,"&lt;="&amp;'Billing Period Ending 5 Feb 23'!C702,Recovery_period_end,"&gt;="&amp;'Billing Period Ending 5 Feb 23'!C702,Region,'Billing Period Ending 5 Feb 23'!$D$2)</f>
        <v>0.8</v>
      </c>
      <c r="E702" s="14"/>
      <c r="F702" s="6">
        <f t="shared" si="38"/>
        <v>0</v>
      </c>
    </row>
    <row r="703" spans="1:6" x14ac:dyDescent="0.4">
      <c r="A703" s="9">
        <f t="shared" si="39"/>
        <v>44957</v>
      </c>
      <c r="B703" s="11">
        <f t="shared" si="40"/>
        <v>0.42708333333333331</v>
      </c>
      <c r="C703" s="7">
        <f t="shared" si="37"/>
        <v>44957.427083333336</v>
      </c>
      <c r="D703" s="6">
        <f>SUMIFS(Recovery_rate____MWh,Recovery_period_start,"&lt;="&amp;'Billing Period Ending 5 Feb 23'!C703,Recovery_period_end,"&gt;="&amp;'Billing Period Ending 5 Feb 23'!C703,Region,'Billing Period Ending 5 Feb 23'!$D$2)</f>
        <v>0.8</v>
      </c>
      <c r="E703" s="14"/>
      <c r="F703" s="6">
        <f t="shared" si="38"/>
        <v>0</v>
      </c>
    </row>
    <row r="704" spans="1:6" x14ac:dyDescent="0.4">
      <c r="A704" s="9">
        <f t="shared" si="39"/>
        <v>44957</v>
      </c>
      <c r="B704" s="11">
        <f t="shared" si="40"/>
        <v>0.43055555555555558</v>
      </c>
      <c r="C704" s="7">
        <f t="shared" si="37"/>
        <v>44957.430555555555</v>
      </c>
      <c r="D704" s="6">
        <f>SUMIFS(Recovery_rate____MWh,Recovery_period_start,"&lt;="&amp;'Billing Period Ending 5 Feb 23'!C704,Recovery_period_end,"&gt;="&amp;'Billing Period Ending 5 Feb 23'!C704,Region,'Billing Period Ending 5 Feb 23'!$D$2)</f>
        <v>0.8</v>
      </c>
      <c r="E704" s="14"/>
      <c r="F704" s="6">
        <f t="shared" si="38"/>
        <v>0</v>
      </c>
    </row>
    <row r="705" spans="1:6" x14ac:dyDescent="0.4">
      <c r="A705" s="9">
        <f t="shared" si="39"/>
        <v>44957</v>
      </c>
      <c r="B705" s="11">
        <f t="shared" si="40"/>
        <v>0.43402777777777773</v>
      </c>
      <c r="C705" s="7">
        <f t="shared" si="37"/>
        <v>44957.434027777781</v>
      </c>
      <c r="D705" s="6">
        <f>SUMIFS(Recovery_rate____MWh,Recovery_period_start,"&lt;="&amp;'Billing Period Ending 5 Feb 23'!C705,Recovery_period_end,"&gt;="&amp;'Billing Period Ending 5 Feb 23'!C705,Region,'Billing Period Ending 5 Feb 23'!$D$2)</f>
        <v>0.8</v>
      </c>
      <c r="E705" s="14"/>
      <c r="F705" s="6">
        <f t="shared" si="38"/>
        <v>0</v>
      </c>
    </row>
    <row r="706" spans="1:6" x14ac:dyDescent="0.4">
      <c r="A706" s="9">
        <f t="shared" si="39"/>
        <v>44957</v>
      </c>
      <c r="B706" s="11">
        <f t="shared" si="40"/>
        <v>0.4375</v>
      </c>
      <c r="C706" s="7">
        <f t="shared" si="37"/>
        <v>44957.4375</v>
      </c>
      <c r="D706" s="6">
        <f>SUMIFS(Recovery_rate____MWh,Recovery_period_start,"&lt;="&amp;'Billing Period Ending 5 Feb 23'!C706,Recovery_period_end,"&gt;="&amp;'Billing Period Ending 5 Feb 23'!C706,Region,'Billing Period Ending 5 Feb 23'!$D$2)</f>
        <v>0.8</v>
      </c>
      <c r="E706" s="14"/>
      <c r="F706" s="6">
        <f t="shared" si="38"/>
        <v>0</v>
      </c>
    </row>
    <row r="707" spans="1:6" x14ac:dyDescent="0.4">
      <c r="A707" s="9">
        <f t="shared" si="39"/>
        <v>44957</v>
      </c>
      <c r="B707" s="11">
        <f t="shared" si="40"/>
        <v>0.44097222222222227</v>
      </c>
      <c r="C707" s="7">
        <f t="shared" si="37"/>
        <v>44957.440972222219</v>
      </c>
      <c r="D707" s="6">
        <f>SUMIFS(Recovery_rate____MWh,Recovery_period_start,"&lt;="&amp;'Billing Period Ending 5 Feb 23'!C707,Recovery_period_end,"&gt;="&amp;'Billing Period Ending 5 Feb 23'!C707,Region,'Billing Period Ending 5 Feb 23'!$D$2)</f>
        <v>0.8</v>
      </c>
      <c r="E707" s="14"/>
      <c r="F707" s="6">
        <f t="shared" si="38"/>
        <v>0</v>
      </c>
    </row>
    <row r="708" spans="1:6" x14ac:dyDescent="0.4">
      <c r="A708" s="9">
        <f t="shared" si="39"/>
        <v>44957</v>
      </c>
      <c r="B708" s="11">
        <f t="shared" si="40"/>
        <v>0.44444444444444442</v>
      </c>
      <c r="C708" s="7">
        <f t="shared" ref="C708:C771" si="41">A708+B708</f>
        <v>44957.444444444445</v>
      </c>
      <c r="D708" s="6">
        <f>SUMIFS(Recovery_rate____MWh,Recovery_period_start,"&lt;="&amp;'Billing Period Ending 5 Feb 23'!C708,Recovery_period_end,"&gt;="&amp;'Billing Period Ending 5 Feb 23'!C708,Region,'Billing Period Ending 5 Feb 23'!$D$2)</f>
        <v>0.8</v>
      </c>
      <c r="E708" s="14"/>
      <c r="F708" s="6">
        <f t="shared" ref="F708:F771" si="42">E708*D708</f>
        <v>0</v>
      </c>
    </row>
    <row r="709" spans="1:6" x14ac:dyDescent="0.4">
      <c r="A709" s="9">
        <f t="shared" si="39"/>
        <v>44957</v>
      </c>
      <c r="B709" s="11">
        <f t="shared" si="40"/>
        <v>0.44791666666666669</v>
      </c>
      <c r="C709" s="7">
        <f t="shared" si="41"/>
        <v>44957.447916666664</v>
      </c>
      <c r="D709" s="6">
        <f>SUMIFS(Recovery_rate____MWh,Recovery_period_start,"&lt;="&amp;'Billing Period Ending 5 Feb 23'!C709,Recovery_period_end,"&gt;="&amp;'Billing Period Ending 5 Feb 23'!C709,Region,'Billing Period Ending 5 Feb 23'!$D$2)</f>
        <v>0.8</v>
      </c>
      <c r="E709" s="14"/>
      <c r="F709" s="6">
        <f t="shared" si="42"/>
        <v>0</v>
      </c>
    </row>
    <row r="710" spans="1:6" x14ac:dyDescent="0.4">
      <c r="A710" s="9">
        <f t="shared" si="39"/>
        <v>44957</v>
      </c>
      <c r="B710" s="11">
        <f t="shared" si="40"/>
        <v>0.4513888888888889</v>
      </c>
      <c r="C710" s="7">
        <f t="shared" si="41"/>
        <v>44957.451388888891</v>
      </c>
      <c r="D710" s="6">
        <f>SUMIFS(Recovery_rate____MWh,Recovery_period_start,"&lt;="&amp;'Billing Period Ending 5 Feb 23'!C710,Recovery_period_end,"&gt;="&amp;'Billing Period Ending 5 Feb 23'!C710,Region,'Billing Period Ending 5 Feb 23'!$D$2)</f>
        <v>0.8</v>
      </c>
      <c r="E710" s="14"/>
      <c r="F710" s="6">
        <f t="shared" si="42"/>
        <v>0</v>
      </c>
    </row>
    <row r="711" spans="1:6" x14ac:dyDescent="0.4">
      <c r="A711" s="9">
        <f t="shared" si="39"/>
        <v>44957</v>
      </c>
      <c r="B711" s="11">
        <f t="shared" si="40"/>
        <v>0.4548611111111111</v>
      </c>
      <c r="C711" s="7">
        <f t="shared" si="41"/>
        <v>44957.454861111109</v>
      </c>
      <c r="D711" s="6">
        <f>SUMIFS(Recovery_rate____MWh,Recovery_period_start,"&lt;="&amp;'Billing Period Ending 5 Feb 23'!C711,Recovery_period_end,"&gt;="&amp;'Billing Period Ending 5 Feb 23'!C711,Region,'Billing Period Ending 5 Feb 23'!$D$2)</f>
        <v>0.8</v>
      </c>
      <c r="E711" s="14"/>
      <c r="F711" s="6">
        <f t="shared" si="42"/>
        <v>0</v>
      </c>
    </row>
    <row r="712" spans="1:6" x14ac:dyDescent="0.4">
      <c r="A712" s="9">
        <f t="shared" si="39"/>
        <v>44957</v>
      </c>
      <c r="B712" s="11">
        <f t="shared" si="40"/>
        <v>0.45833333333333331</v>
      </c>
      <c r="C712" s="7">
        <f t="shared" si="41"/>
        <v>44957.458333333336</v>
      </c>
      <c r="D712" s="6">
        <f>SUMIFS(Recovery_rate____MWh,Recovery_period_start,"&lt;="&amp;'Billing Period Ending 5 Feb 23'!C712,Recovery_period_end,"&gt;="&amp;'Billing Period Ending 5 Feb 23'!C712,Region,'Billing Period Ending 5 Feb 23'!$D$2)</f>
        <v>0.8</v>
      </c>
      <c r="E712" s="14"/>
      <c r="F712" s="6">
        <f t="shared" si="42"/>
        <v>0</v>
      </c>
    </row>
    <row r="713" spans="1:6" x14ac:dyDescent="0.4">
      <c r="A713" s="9">
        <f t="shared" si="39"/>
        <v>44957</v>
      </c>
      <c r="B713" s="11">
        <f t="shared" si="40"/>
        <v>0.46180555555555558</v>
      </c>
      <c r="C713" s="7">
        <f t="shared" si="41"/>
        <v>44957.461805555555</v>
      </c>
      <c r="D713" s="6">
        <f>SUMIFS(Recovery_rate____MWh,Recovery_period_start,"&lt;="&amp;'Billing Period Ending 5 Feb 23'!C713,Recovery_period_end,"&gt;="&amp;'Billing Period Ending 5 Feb 23'!C713,Region,'Billing Period Ending 5 Feb 23'!$D$2)</f>
        <v>0.8</v>
      </c>
      <c r="E713" s="14"/>
      <c r="F713" s="6">
        <f t="shared" si="42"/>
        <v>0</v>
      </c>
    </row>
    <row r="714" spans="1:6" x14ac:dyDescent="0.4">
      <c r="A714" s="9">
        <f t="shared" si="39"/>
        <v>44957</v>
      </c>
      <c r="B714" s="11">
        <f t="shared" si="40"/>
        <v>0.46527777777777773</v>
      </c>
      <c r="C714" s="7">
        <f t="shared" si="41"/>
        <v>44957.465277777781</v>
      </c>
      <c r="D714" s="6">
        <f>SUMIFS(Recovery_rate____MWh,Recovery_period_start,"&lt;="&amp;'Billing Period Ending 5 Feb 23'!C714,Recovery_period_end,"&gt;="&amp;'Billing Period Ending 5 Feb 23'!C714,Region,'Billing Period Ending 5 Feb 23'!$D$2)</f>
        <v>0.8</v>
      </c>
      <c r="E714" s="14"/>
      <c r="F714" s="6">
        <f t="shared" si="42"/>
        <v>0</v>
      </c>
    </row>
    <row r="715" spans="1:6" x14ac:dyDescent="0.4">
      <c r="A715" s="9">
        <f t="shared" si="39"/>
        <v>44957</v>
      </c>
      <c r="B715" s="11">
        <f t="shared" si="40"/>
        <v>0.46875</v>
      </c>
      <c r="C715" s="7">
        <f t="shared" si="41"/>
        <v>44957.46875</v>
      </c>
      <c r="D715" s="6">
        <f>SUMIFS(Recovery_rate____MWh,Recovery_period_start,"&lt;="&amp;'Billing Period Ending 5 Feb 23'!C715,Recovery_period_end,"&gt;="&amp;'Billing Period Ending 5 Feb 23'!C715,Region,'Billing Period Ending 5 Feb 23'!$D$2)</f>
        <v>0.8</v>
      </c>
      <c r="E715" s="14"/>
      <c r="F715" s="6">
        <f t="shared" si="42"/>
        <v>0</v>
      </c>
    </row>
    <row r="716" spans="1:6" x14ac:dyDescent="0.4">
      <c r="A716" s="9">
        <f t="shared" si="39"/>
        <v>44957</v>
      </c>
      <c r="B716" s="11">
        <f t="shared" si="40"/>
        <v>0.47222222222222227</v>
      </c>
      <c r="C716" s="7">
        <f t="shared" si="41"/>
        <v>44957.472222222219</v>
      </c>
      <c r="D716" s="6">
        <f>SUMIFS(Recovery_rate____MWh,Recovery_period_start,"&lt;="&amp;'Billing Period Ending 5 Feb 23'!C716,Recovery_period_end,"&gt;="&amp;'Billing Period Ending 5 Feb 23'!C716,Region,'Billing Period Ending 5 Feb 23'!$D$2)</f>
        <v>0.8</v>
      </c>
      <c r="E716" s="14"/>
      <c r="F716" s="6">
        <f t="shared" si="42"/>
        <v>0</v>
      </c>
    </row>
    <row r="717" spans="1:6" x14ac:dyDescent="0.4">
      <c r="A717" s="9">
        <f t="shared" si="39"/>
        <v>44957</v>
      </c>
      <c r="B717" s="11">
        <f t="shared" si="40"/>
        <v>0.47569444444444442</v>
      </c>
      <c r="C717" s="7">
        <f t="shared" si="41"/>
        <v>44957.475694444445</v>
      </c>
      <c r="D717" s="6">
        <f>SUMIFS(Recovery_rate____MWh,Recovery_period_start,"&lt;="&amp;'Billing Period Ending 5 Feb 23'!C717,Recovery_period_end,"&gt;="&amp;'Billing Period Ending 5 Feb 23'!C717,Region,'Billing Period Ending 5 Feb 23'!$D$2)</f>
        <v>0.8</v>
      </c>
      <c r="E717" s="14"/>
      <c r="F717" s="6">
        <f t="shared" si="42"/>
        <v>0</v>
      </c>
    </row>
    <row r="718" spans="1:6" x14ac:dyDescent="0.4">
      <c r="A718" s="9">
        <f t="shared" si="39"/>
        <v>44957</v>
      </c>
      <c r="B718" s="11">
        <f t="shared" si="40"/>
        <v>0.47916666666666669</v>
      </c>
      <c r="C718" s="7">
        <f t="shared" si="41"/>
        <v>44957.479166666664</v>
      </c>
      <c r="D718" s="6">
        <f>SUMIFS(Recovery_rate____MWh,Recovery_period_start,"&lt;="&amp;'Billing Period Ending 5 Feb 23'!C718,Recovery_period_end,"&gt;="&amp;'Billing Period Ending 5 Feb 23'!C718,Region,'Billing Period Ending 5 Feb 23'!$D$2)</f>
        <v>0.8</v>
      </c>
      <c r="E718" s="14"/>
      <c r="F718" s="6">
        <f t="shared" si="42"/>
        <v>0</v>
      </c>
    </row>
    <row r="719" spans="1:6" x14ac:dyDescent="0.4">
      <c r="A719" s="9">
        <f t="shared" si="39"/>
        <v>44957</v>
      </c>
      <c r="B719" s="11">
        <f t="shared" si="40"/>
        <v>0.4826388888888889</v>
      </c>
      <c r="C719" s="7">
        <f t="shared" si="41"/>
        <v>44957.482638888891</v>
      </c>
      <c r="D719" s="6">
        <f>SUMIFS(Recovery_rate____MWh,Recovery_period_start,"&lt;="&amp;'Billing Period Ending 5 Feb 23'!C719,Recovery_period_end,"&gt;="&amp;'Billing Period Ending 5 Feb 23'!C719,Region,'Billing Period Ending 5 Feb 23'!$D$2)</f>
        <v>0.8</v>
      </c>
      <c r="E719" s="14"/>
      <c r="F719" s="6">
        <f t="shared" si="42"/>
        <v>0</v>
      </c>
    </row>
    <row r="720" spans="1:6" x14ac:dyDescent="0.4">
      <c r="A720" s="9">
        <f t="shared" si="39"/>
        <v>44957</v>
      </c>
      <c r="B720" s="11">
        <f t="shared" si="40"/>
        <v>0.4861111111111111</v>
      </c>
      <c r="C720" s="7">
        <f t="shared" si="41"/>
        <v>44957.486111111109</v>
      </c>
      <c r="D720" s="6">
        <f>SUMIFS(Recovery_rate____MWh,Recovery_period_start,"&lt;="&amp;'Billing Period Ending 5 Feb 23'!C720,Recovery_period_end,"&gt;="&amp;'Billing Period Ending 5 Feb 23'!C720,Region,'Billing Period Ending 5 Feb 23'!$D$2)</f>
        <v>0.8</v>
      </c>
      <c r="E720" s="14"/>
      <c r="F720" s="6">
        <f t="shared" si="42"/>
        <v>0</v>
      </c>
    </row>
    <row r="721" spans="1:6" x14ac:dyDescent="0.4">
      <c r="A721" s="9">
        <f t="shared" si="39"/>
        <v>44957</v>
      </c>
      <c r="B721" s="11">
        <f t="shared" si="40"/>
        <v>0.48958333333333331</v>
      </c>
      <c r="C721" s="7">
        <f t="shared" si="41"/>
        <v>44957.489583333336</v>
      </c>
      <c r="D721" s="6">
        <f>SUMIFS(Recovery_rate____MWh,Recovery_period_start,"&lt;="&amp;'Billing Period Ending 5 Feb 23'!C721,Recovery_period_end,"&gt;="&amp;'Billing Period Ending 5 Feb 23'!C721,Region,'Billing Period Ending 5 Feb 23'!$D$2)</f>
        <v>0.8</v>
      </c>
      <c r="E721" s="14"/>
      <c r="F721" s="6">
        <f t="shared" si="42"/>
        <v>0</v>
      </c>
    </row>
    <row r="722" spans="1:6" x14ac:dyDescent="0.4">
      <c r="A722" s="9">
        <f t="shared" si="39"/>
        <v>44957</v>
      </c>
      <c r="B722" s="11">
        <f t="shared" si="40"/>
        <v>0.49305555555555558</v>
      </c>
      <c r="C722" s="7">
        <f t="shared" si="41"/>
        <v>44957.493055555555</v>
      </c>
      <c r="D722" s="6">
        <f>SUMIFS(Recovery_rate____MWh,Recovery_period_start,"&lt;="&amp;'Billing Period Ending 5 Feb 23'!C722,Recovery_period_end,"&gt;="&amp;'Billing Period Ending 5 Feb 23'!C722,Region,'Billing Period Ending 5 Feb 23'!$D$2)</f>
        <v>0.8</v>
      </c>
      <c r="E722" s="14"/>
      <c r="F722" s="6">
        <f t="shared" si="42"/>
        <v>0</v>
      </c>
    </row>
    <row r="723" spans="1:6" x14ac:dyDescent="0.4">
      <c r="A723" s="9">
        <f t="shared" si="39"/>
        <v>44957</v>
      </c>
      <c r="B723" s="11">
        <f t="shared" si="40"/>
        <v>0.49652777777777773</v>
      </c>
      <c r="C723" s="7">
        <f t="shared" si="41"/>
        <v>44957.496527777781</v>
      </c>
      <c r="D723" s="6">
        <f>SUMIFS(Recovery_rate____MWh,Recovery_period_start,"&lt;="&amp;'Billing Period Ending 5 Feb 23'!C723,Recovery_period_end,"&gt;="&amp;'Billing Period Ending 5 Feb 23'!C723,Region,'Billing Period Ending 5 Feb 23'!$D$2)</f>
        <v>0.8</v>
      </c>
      <c r="E723" s="14"/>
      <c r="F723" s="6">
        <f t="shared" si="42"/>
        <v>0</v>
      </c>
    </row>
    <row r="724" spans="1:6" x14ac:dyDescent="0.4">
      <c r="A724" s="9">
        <f t="shared" si="39"/>
        <v>44957</v>
      </c>
      <c r="B724" s="11">
        <f t="shared" si="40"/>
        <v>0.5</v>
      </c>
      <c r="C724" s="7">
        <f t="shared" si="41"/>
        <v>44957.5</v>
      </c>
      <c r="D724" s="6">
        <f>SUMIFS(Recovery_rate____MWh,Recovery_period_start,"&lt;="&amp;'Billing Period Ending 5 Feb 23'!C724,Recovery_period_end,"&gt;="&amp;'Billing Period Ending 5 Feb 23'!C724,Region,'Billing Period Ending 5 Feb 23'!$D$2)</f>
        <v>0.8</v>
      </c>
      <c r="E724" s="14"/>
      <c r="F724" s="6">
        <f t="shared" si="42"/>
        <v>0</v>
      </c>
    </row>
    <row r="725" spans="1:6" x14ac:dyDescent="0.4">
      <c r="A725" s="9">
        <f t="shared" si="39"/>
        <v>44957</v>
      </c>
      <c r="B725" s="11">
        <f t="shared" si="40"/>
        <v>0.50347222222222221</v>
      </c>
      <c r="C725" s="7">
        <f t="shared" si="41"/>
        <v>44957.503472222219</v>
      </c>
      <c r="D725" s="6">
        <f>SUMIFS(Recovery_rate____MWh,Recovery_period_start,"&lt;="&amp;'Billing Period Ending 5 Feb 23'!C725,Recovery_period_end,"&gt;="&amp;'Billing Period Ending 5 Feb 23'!C725,Region,'Billing Period Ending 5 Feb 23'!$D$2)</f>
        <v>0.8</v>
      </c>
      <c r="E725" s="14"/>
      <c r="F725" s="6">
        <f t="shared" si="42"/>
        <v>0</v>
      </c>
    </row>
    <row r="726" spans="1:6" x14ac:dyDescent="0.4">
      <c r="A726" s="9">
        <f t="shared" si="39"/>
        <v>44957</v>
      </c>
      <c r="B726" s="11">
        <f t="shared" si="40"/>
        <v>0.50694444444444442</v>
      </c>
      <c r="C726" s="7">
        <f t="shared" si="41"/>
        <v>44957.506944444445</v>
      </c>
      <c r="D726" s="6">
        <f>SUMIFS(Recovery_rate____MWh,Recovery_period_start,"&lt;="&amp;'Billing Period Ending 5 Feb 23'!C726,Recovery_period_end,"&gt;="&amp;'Billing Period Ending 5 Feb 23'!C726,Region,'Billing Period Ending 5 Feb 23'!$D$2)</f>
        <v>0.8</v>
      </c>
      <c r="E726" s="14"/>
      <c r="F726" s="6">
        <f t="shared" si="42"/>
        <v>0</v>
      </c>
    </row>
    <row r="727" spans="1:6" x14ac:dyDescent="0.4">
      <c r="A727" s="9">
        <f t="shared" si="39"/>
        <v>44957</v>
      </c>
      <c r="B727" s="11">
        <f t="shared" si="40"/>
        <v>0.51041666666666663</v>
      </c>
      <c r="C727" s="7">
        <f t="shared" si="41"/>
        <v>44957.510416666664</v>
      </c>
      <c r="D727" s="6">
        <f>SUMIFS(Recovery_rate____MWh,Recovery_period_start,"&lt;="&amp;'Billing Period Ending 5 Feb 23'!C727,Recovery_period_end,"&gt;="&amp;'Billing Period Ending 5 Feb 23'!C727,Region,'Billing Period Ending 5 Feb 23'!$D$2)</f>
        <v>0.8</v>
      </c>
      <c r="E727" s="14"/>
      <c r="F727" s="6">
        <f t="shared" si="42"/>
        <v>0</v>
      </c>
    </row>
    <row r="728" spans="1:6" x14ac:dyDescent="0.4">
      <c r="A728" s="9">
        <f t="shared" si="39"/>
        <v>44957</v>
      </c>
      <c r="B728" s="11">
        <f t="shared" si="40"/>
        <v>0.51388888888888895</v>
      </c>
      <c r="C728" s="7">
        <f t="shared" si="41"/>
        <v>44957.513888888891</v>
      </c>
      <c r="D728" s="6">
        <f>SUMIFS(Recovery_rate____MWh,Recovery_period_start,"&lt;="&amp;'Billing Period Ending 5 Feb 23'!C728,Recovery_period_end,"&gt;="&amp;'Billing Period Ending 5 Feb 23'!C728,Region,'Billing Period Ending 5 Feb 23'!$D$2)</f>
        <v>0.8</v>
      </c>
      <c r="E728" s="14"/>
      <c r="F728" s="6">
        <f t="shared" si="42"/>
        <v>0</v>
      </c>
    </row>
    <row r="729" spans="1:6" x14ac:dyDescent="0.4">
      <c r="A729" s="9">
        <f t="shared" si="39"/>
        <v>44957</v>
      </c>
      <c r="B729" s="11">
        <f t="shared" si="40"/>
        <v>0.51736111111111105</v>
      </c>
      <c r="C729" s="7">
        <f t="shared" si="41"/>
        <v>44957.517361111109</v>
      </c>
      <c r="D729" s="6">
        <f>SUMIFS(Recovery_rate____MWh,Recovery_period_start,"&lt;="&amp;'Billing Period Ending 5 Feb 23'!C729,Recovery_period_end,"&gt;="&amp;'Billing Period Ending 5 Feb 23'!C729,Region,'Billing Period Ending 5 Feb 23'!$D$2)</f>
        <v>0.8</v>
      </c>
      <c r="E729" s="14"/>
      <c r="F729" s="6">
        <f t="shared" si="42"/>
        <v>0</v>
      </c>
    </row>
    <row r="730" spans="1:6" x14ac:dyDescent="0.4">
      <c r="A730" s="9">
        <f t="shared" si="39"/>
        <v>44957</v>
      </c>
      <c r="B730" s="11">
        <f t="shared" si="40"/>
        <v>0.52083333333333337</v>
      </c>
      <c r="C730" s="7">
        <f t="shared" si="41"/>
        <v>44957.520833333336</v>
      </c>
      <c r="D730" s="6">
        <f>SUMIFS(Recovery_rate____MWh,Recovery_period_start,"&lt;="&amp;'Billing Period Ending 5 Feb 23'!C730,Recovery_period_end,"&gt;="&amp;'Billing Period Ending 5 Feb 23'!C730,Region,'Billing Period Ending 5 Feb 23'!$D$2)</f>
        <v>0.8</v>
      </c>
      <c r="E730" s="14"/>
      <c r="F730" s="6">
        <f t="shared" si="42"/>
        <v>0</v>
      </c>
    </row>
    <row r="731" spans="1:6" x14ac:dyDescent="0.4">
      <c r="A731" s="9">
        <f t="shared" si="39"/>
        <v>44957</v>
      </c>
      <c r="B731" s="11">
        <f t="shared" si="40"/>
        <v>0.52430555555555558</v>
      </c>
      <c r="C731" s="7">
        <f t="shared" si="41"/>
        <v>44957.524305555555</v>
      </c>
      <c r="D731" s="6">
        <f>SUMIFS(Recovery_rate____MWh,Recovery_period_start,"&lt;="&amp;'Billing Period Ending 5 Feb 23'!C731,Recovery_period_end,"&gt;="&amp;'Billing Period Ending 5 Feb 23'!C731,Region,'Billing Period Ending 5 Feb 23'!$D$2)</f>
        <v>0.8</v>
      </c>
      <c r="E731" s="14"/>
      <c r="F731" s="6">
        <f t="shared" si="42"/>
        <v>0</v>
      </c>
    </row>
    <row r="732" spans="1:6" x14ac:dyDescent="0.4">
      <c r="A732" s="9">
        <f t="shared" si="39"/>
        <v>44957</v>
      </c>
      <c r="B732" s="11">
        <f t="shared" si="40"/>
        <v>0.52777777777777779</v>
      </c>
      <c r="C732" s="7">
        <f t="shared" si="41"/>
        <v>44957.527777777781</v>
      </c>
      <c r="D732" s="6">
        <f>SUMIFS(Recovery_rate____MWh,Recovery_period_start,"&lt;="&amp;'Billing Period Ending 5 Feb 23'!C732,Recovery_period_end,"&gt;="&amp;'Billing Period Ending 5 Feb 23'!C732,Region,'Billing Period Ending 5 Feb 23'!$D$2)</f>
        <v>0.8</v>
      </c>
      <c r="E732" s="14"/>
      <c r="F732" s="6">
        <f t="shared" si="42"/>
        <v>0</v>
      </c>
    </row>
    <row r="733" spans="1:6" x14ac:dyDescent="0.4">
      <c r="A733" s="9">
        <f t="shared" si="39"/>
        <v>44957</v>
      </c>
      <c r="B733" s="11">
        <f t="shared" si="40"/>
        <v>0.53125</v>
      </c>
      <c r="C733" s="7">
        <f t="shared" si="41"/>
        <v>44957.53125</v>
      </c>
      <c r="D733" s="6">
        <f>SUMIFS(Recovery_rate____MWh,Recovery_period_start,"&lt;="&amp;'Billing Period Ending 5 Feb 23'!C733,Recovery_period_end,"&gt;="&amp;'Billing Period Ending 5 Feb 23'!C733,Region,'Billing Period Ending 5 Feb 23'!$D$2)</f>
        <v>0.8</v>
      </c>
      <c r="E733" s="14"/>
      <c r="F733" s="6">
        <f t="shared" si="42"/>
        <v>0</v>
      </c>
    </row>
    <row r="734" spans="1:6" x14ac:dyDescent="0.4">
      <c r="A734" s="9">
        <f t="shared" si="39"/>
        <v>44957</v>
      </c>
      <c r="B734" s="11">
        <f t="shared" si="40"/>
        <v>0.53472222222222221</v>
      </c>
      <c r="C734" s="7">
        <f t="shared" si="41"/>
        <v>44957.534722222219</v>
      </c>
      <c r="D734" s="6">
        <f>SUMIFS(Recovery_rate____MWh,Recovery_period_start,"&lt;="&amp;'Billing Period Ending 5 Feb 23'!C734,Recovery_period_end,"&gt;="&amp;'Billing Period Ending 5 Feb 23'!C734,Region,'Billing Period Ending 5 Feb 23'!$D$2)</f>
        <v>0.8</v>
      </c>
      <c r="E734" s="14"/>
      <c r="F734" s="6">
        <f t="shared" si="42"/>
        <v>0</v>
      </c>
    </row>
    <row r="735" spans="1:6" x14ac:dyDescent="0.4">
      <c r="A735" s="9">
        <f t="shared" si="39"/>
        <v>44957</v>
      </c>
      <c r="B735" s="11">
        <f t="shared" si="40"/>
        <v>0.53819444444444442</v>
      </c>
      <c r="C735" s="7">
        <f t="shared" si="41"/>
        <v>44957.538194444445</v>
      </c>
      <c r="D735" s="6">
        <f>SUMIFS(Recovery_rate____MWh,Recovery_period_start,"&lt;="&amp;'Billing Period Ending 5 Feb 23'!C735,Recovery_period_end,"&gt;="&amp;'Billing Period Ending 5 Feb 23'!C735,Region,'Billing Period Ending 5 Feb 23'!$D$2)</f>
        <v>0.8</v>
      </c>
      <c r="E735" s="14"/>
      <c r="F735" s="6">
        <f t="shared" si="42"/>
        <v>0</v>
      </c>
    </row>
    <row r="736" spans="1:6" x14ac:dyDescent="0.4">
      <c r="A736" s="9">
        <f t="shared" si="39"/>
        <v>44957</v>
      </c>
      <c r="B736" s="11">
        <f t="shared" si="40"/>
        <v>0.54166666666666663</v>
      </c>
      <c r="C736" s="7">
        <f t="shared" si="41"/>
        <v>44957.541666666664</v>
      </c>
      <c r="D736" s="6">
        <f>SUMIFS(Recovery_rate____MWh,Recovery_period_start,"&lt;="&amp;'Billing Period Ending 5 Feb 23'!C736,Recovery_period_end,"&gt;="&amp;'Billing Period Ending 5 Feb 23'!C736,Region,'Billing Period Ending 5 Feb 23'!$D$2)</f>
        <v>0.8</v>
      </c>
      <c r="E736" s="14"/>
      <c r="F736" s="6">
        <f t="shared" si="42"/>
        <v>0</v>
      </c>
    </row>
    <row r="737" spans="1:6" x14ac:dyDescent="0.4">
      <c r="A737" s="9">
        <f t="shared" si="39"/>
        <v>44957</v>
      </c>
      <c r="B737" s="11">
        <f t="shared" si="40"/>
        <v>0.54513888888888895</v>
      </c>
      <c r="C737" s="7">
        <f t="shared" si="41"/>
        <v>44957.545138888891</v>
      </c>
      <c r="D737" s="6">
        <f>SUMIFS(Recovery_rate____MWh,Recovery_period_start,"&lt;="&amp;'Billing Period Ending 5 Feb 23'!C737,Recovery_period_end,"&gt;="&amp;'Billing Period Ending 5 Feb 23'!C737,Region,'Billing Period Ending 5 Feb 23'!$D$2)</f>
        <v>0.8</v>
      </c>
      <c r="E737" s="14"/>
      <c r="F737" s="6">
        <f t="shared" si="42"/>
        <v>0</v>
      </c>
    </row>
    <row r="738" spans="1:6" x14ac:dyDescent="0.4">
      <c r="A738" s="9">
        <f t="shared" si="39"/>
        <v>44957</v>
      </c>
      <c r="B738" s="11">
        <f t="shared" si="40"/>
        <v>0.54861111111111105</v>
      </c>
      <c r="C738" s="7">
        <f t="shared" si="41"/>
        <v>44957.548611111109</v>
      </c>
      <c r="D738" s="6">
        <f>SUMIFS(Recovery_rate____MWh,Recovery_period_start,"&lt;="&amp;'Billing Period Ending 5 Feb 23'!C738,Recovery_period_end,"&gt;="&amp;'Billing Period Ending 5 Feb 23'!C738,Region,'Billing Period Ending 5 Feb 23'!$D$2)</f>
        <v>0.8</v>
      </c>
      <c r="E738" s="14"/>
      <c r="F738" s="6">
        <f t="shared" si="42"/>
        <v>0</v>
      </c>
    </row>
    <row r="739" spans="1:6" x14ac:dyDescent="0.4">
      <c r="A739" s="9">
        <f t="shared" si="39"/>
        <v>44957</v>
      </c>
      <c r="B739" s="11">
        <f t="shared" si="40"/>
        <v>0.55208333333333337</v>
      </c>
      <c r="C739" s="7">
        <f t="shared" si="41"/>
        <v>44957.552083333336</v>
      </c>
      <c r="D739" s="6">
        <f>SUMIFS(Recovery_rate____MWh,Recovery_period_start,"&lt;="&amp;'Billing Period Ending 5 Feb 23'!C739,Recovery_period_end,"&gt;="&amp;'Billing Period Ending 5 Feb 23'!C739,Region,'Billing Period Ending 5 Feb 23'!$D$2)</f>
        <v>0.8</v>
      </c>
      <c r="E739" s="14"/>
      <c r="F739" s="6">
        <f t="shared" si="42"/>
        <v>0</v>
      </c>
    </row>
    <row r="740" spans="1:6" x14ac:dyDescent="0.4">
      <c r="A740" s="9">
        <f t="shared" si="39"/>
        <v>44957</v>
      </c>
      <c r="B740" s="11">
        <f t="shared" si="40"/>
        <v>0.55555555555555558</v>
      </c>
      <c r="C740" s="7">
        <f t="shared" si="41"/>
        <v>44957.555555555555</v>
      </c>
      <c r="D740" s="6">
        <f>SUMIFS(Recovery_rate____MWh,Recovery_period_start,"&lt;="&amp;'Billing Period Ending 5 Feb 23'!C740,Recovery_period_end,"&gt;="&amp;'Billing Period Ending 5 Feb 23'!C740,Region,'Billing Period Ending 5 Feb 23'!$D$2)</f>
        <v>0.8</v>
      </c>
      <c r="E740" s="14"/>
      <c r="F740" s="6">
        <f t="shared" si="42"/>
        <v>0</v>
      </c>
    </row>
    <row r="741" spans="1:6" x14ac:dyDescent="0.4">
      <c r="A741" s="9">
        <f t="shared" ref="A741:A804" si="43">A453+1</f>
        <v>44957</v>
      </c>
      <c r="B741" s="11">
        <f t="shared" ref="B741:B804" si="44">B453</f>
        <v>0.55902777777777779</v>
      </c>
      <c r="C741" s="7">
        <f t="shared" si="41"/>
        <v>44957.559027777781</v>
      </c>
      <c r="D741" s="6">
        <f>SUMIFS(Recovery_rate____MWh,Recovery_period_start,"&lt;="&amp;'Billing Period Ending 5 Feb 23'!C741,Recovery_period_end,"&gt;="&amp;'Billing Period Ending 5 Feb 23'!C741,Region,'Billing Period Ending 5 Feb 23'!$D$2)</f>
        <v>0.8</v>
      </c>
      <c r="E741" s="14"/>
      <c r="F741" s="6">
        <f t="shared" si="42"/>
        <v>0</v>
      </c>
    </row>
    <row r="742" spans="1:6" x14ac:dyDescent="0.4">
      <c r="A742" s="9">
        <f t="shared" si="43"/>
        <v>44957</v>
      </c>
      <c r="B742" s="11">
        <f t="shared" si="44"/>
        <v>0.5625</v>
      </c>
      <c r="C742" s="7">
        <f t="shared" si="41"/>
        <v>44957.5625</v>
      </c>
      <c r="D742" s="6">
        <f>SUMIFS(Recovery_rate____MWh,Recovery_period_start,"&lt;="&amp;'Billing Period Ending 5 Feb 23'!C742,Recovery_period_end,"&gt;="&amp;'Billing Period Ending 5 Feb 23'!C742,Region,'Billing Period Ending 5 Feb 23'!$D$2)</f>
        <v>0.8</v>
      </c>
      <c r="E742" s="14"/>
      <c r="F742" s="6">
        <f t="shared" si="42"/>
        <v>0</v>
      </c>
    </row>
    <row r="743" spans="1:6" x14ac:dyDescent="0.4">
      <c r="A743" s="9">
        <f t="shared" si="43"/>
        <v>44957</v>
      </c>
      <c r="B743" s="11">
        <f t="shared" si="44"/>
        <v>0.56597222222222221</v>
      </c>
      <c r="C743" s="7">
        <f t="shared" si="41"/>
        <v>44957.565972222219</v>
      </c>
      <c r="D743" s="6">
        <f>SUMIFS(Recovery_rate____MWh,Recovery_period_start,"&lt;="&amp;'Billing Period Ending 5 Feb 23'!C743,Recovery_period_end,"&gt;="&amp;'Billing Period Ending 5 Feb 23'!C743,Region,'Billing Period Ending 5 Feb 23'!$D$2)</f>
        <v>0.8</v>
      </c>
      <c r="E743" s="14"/>
      <c r="F743" s="6">
        <f t="shared" si="42"/>
        <v>0</v>
      </c>
    </row>
    <row r="744" spans="1:6" x14ac:dyDescent="0.4">
      <c r="A744" s="9">
        <f t="shared" si="43"/>
        <v>44957</v>
      </c>
      <c r="B744" s="11">
        <f t="shared" si="44"/>
        <v>0.56944444444444442</v>
      </c>
      <c r="C744" s="7">
        <f t="shared" si="41"/>
        <v>44957.569444444445</v>
      </c>
      <c r="D744" s="6">
        <f>SUMIFS(Recovery_rate____MWh,Recovery_period_start,"&lt;="&amp;'Billing Period Ending 5 Feb 23'!C744,Recovery_period_end,"&gt;="&amp;'Billing Period Ending 5 Feb 23'!C744,Region,'Billing Period Ending 5 Feb 23'!$D$2)</f>
        <v>0.8</v>
      </c>
      <c r="E744" s="14"/>
      <c r="F744" s="6">
        <f t="shared" si="42"/>
        <v>0</v>
      </c>
    </row>
    <row r="745" spans="1:6" x14ac:dyDescent="0.4">
      <c r="A745" s="9">
        <f t="shared" si="43"/>
        <v>44957</v>
      </c>
      <c r="B745" s="11">
        <f t="shared" si="44"/>
        <v>0.57291666666666663</v>
      </c>
      <c r="C745" s="7">
        <f t="shared" si="41"/>
        <v>44957.572916666664</v>
      </c>
      <c r="D745" s="6">
        <f>SUMIFS(Recovery_rate____MWh,Recovery_period_start,"&lt;="&amp;'Billing Period Ending 5 Feb 23'!C745,Recovery_period_end,"&gt;="&amp;'Billing Period Ending 5 Feb 23'!C745,Region,'Billing Period Ending 5 Feb 23'!$D$2)</f>
        <v>0.8</v>
      </c>
      <c r="E745" s="14"/>
      <c r="F745" s="6">
        <f t="shared" si="42"/>
        <v>0</v>
      </c>
    </row>
    <row r="746" spans="1:6" x14ac:dyDescent="0.4">
      <c r="A746" s="9">
        <f t="shared" si="43"/>
        <v>44957</v>
      </c>
      <c r="B746" s="11">
        <f t="shared" si="44"/>
        <v>0.57638888888888895</v>
      </c>
      <c r="C746" s="7">
        <f t="shared" si="41"/>
        <v>44957.576388888891</v>
      </c>
      <c r="D746" s="6">
        <f>SUMIFS(Recovery_rate____MWh,Recovery_period_start,"&lt;="&amp;'Billing Period Ending 5 Feb 23'!C746,Recovery_period_end,"&gt;="&amp;'Billing Period Ending 5 Feb 23'!C746,Region,'Billing Period Ending 5 Feb 23'!$D$2)</f>
        <v>0.8</v>
      </c>
      <c r="E746" s="14"/>
      <c r="F746" s="6">
        <f t="shared" si="42"/>
        <v>0</v>
      </c>
    </row>
    <row r="747" spans="1:6" x14ac:dyDescent="0.4">
      <c r="A747" s="9">
        <f t="shared" si="43"/>
        <v>44957</v>
      </c>
      <c r="B747" s="11">
        <f t="shared" si="44"/>
        <v>0.57986111111111105</v>
      </c>
      <c r="C747" s="7">
        <f t="shared" si="41"/>
        <v>44957.579861111109</v>
      </c>
      <c r="D747" s="6">
        <f>SUMIFS(Recovery_rate____MWh,Recovery_period_start,"&lt;="&amp;'Billing Period Ending 5 Feb 23'!C747,Recovery_period_end,"&gt;="&amp;'Billing Period Ending 5 Feb 23'!C747,Region,'Billing Period Ending 5 Feb 23'!$D$2)</f>
        <v>0.8</v>
      </c>
      <c r="E747" s="14"/>
      <c r="F747" s="6">
        <f t="shared" si="42"/>
        <v>0</v>
      </c>
    </row>
    <row r="748" spans="1:6" x14ac:dyDescent="0.4">
      <c r="A748" s="9">
        <f t="shared" si="43"/>
        <v>44957</v>
      </c>
      <c r="B748" s="11">
        <f t="shared" si="44"/>
        <v>0.58333333333333337</v>
      </c>
      <c r="C748" s="7">
        <f t="shared" si="41"/>
        <v>44957.583333333336</v>
      </c>
      <c r="D748" s="6">
        <f>SUMIFS(Recovery_rate____MWh,Recovery_period_start,"&lt;="&amp;'Billing Period Ending 5 Feb 23'!C748,Recovery_period_end,"&gt;="&amp;'Billing Period Ending 5 Feb 23'!C748,Region,'Billing Period Ending 5 Feb 23'!$D$2)</f>
        <v>0.8</v>
      </c>
      <c r="E748" s="14"/>
      <c r="F748" s="6">
        <f t="shared" si="42"/>
        <v>0</v>
      </c>
    </row>
    <row r="749" spans="1:6" x14ac:dyDescent="0.4">
      <c r="A749" s="9">
        <f t="shared" si="43"/>
        <v>44957</v>
      </c>
      <c r="B749" s="11">
        <f t="shared" si="44"/>
        <v>0.58680555555555558</v>
      </c>
      <c r="C749" s="7">
        <f t="shared" si="41"/>
        <v>44957.586805555555</v>
      </c>
      <c r="D749" s="6">
        <f>SUMIFS(Recovery_rate____MWh,Recovery_period_start,"&lt;="&amp;'Billing Period Ending 5 Feb 23'!C749,Recovery_period_end,"&gt;="&amp;'Billing Period Ending 5 Feb 23'!C749,Region,'Billing Period Ending 5 Feb 23'!$D$2)</f>
        <v>0.8</v>
      </c>
      <c r="E749" s="14"/>
      <c r="F749" s="6">
        <f t="shared" si="42"/>
        <v>0</v>
      </c>
    </row>
    <row r="750" spans="1:6" x14ac:dyDescent="0.4">
      <c r="A750" s="9">
        <f t="shared" si="43"/>
        <v>44957</v>
      </c>
      <c r="B750" s="11">
        <f t="shared" si="44"/>
        <v>0.59027777777777779</v>
      </c>
      <c r="C750" s="7">
        <f t="shared" si="41"/>
        <v>44957.590277777781</v>
      </c>
      <c r="D750" s="6">
        <f>SUMIFS(Recovery_rate____MWh,Recovery_period_start,"&lt;="&amp;'Billing Period Ending 5 Feb 23'!C750,Recovery_period_end,"&gt;="&amp;'Billing Period Ending 5 Feb 23'!C750,Region,'Billing Period Ending 5 Feb 23'!$D$2)</f>
        <v>0.8</v>
      </c>
      <c r="E750" s="14"/>
      <c r="F750" s="6">
        <f t="shared" si="42"/>
        <v>0</v>
      </c>
    </row>
    <row r="751" spans="1:6" x14ac:dyDescent="0.4">
      <c r="A751" s="9">
        <f t="shared" si="43"/>
        <v>44957</v>
      </c>
      <c r="B751" s="11">
        <f t="shared" si="44"/>
        <v>0.59375</v>
      </c>
      <c r="C751" s="7">
        <f t="shared" si="41"/>
        <v>44957.59375</v>
      </c>
      <c r="D751" s="6">
        <f>SUMIFS(Recovery_rate____MWh,Recovery_period_start,"&lt;="&amp;'Billing Period Ending 5 Feb 23'!C751,Recovery_period_end,"&gt;="&amp;'Billing Period Ending 5 Feb 23'!C751,Region,'Billing Period Ending 5 Feb 23'!$D$2)</f>
        <v>0.8</v>
      </c>
      <c r="E751" s="14"/>
      <c r="F751" s="6">
        <f t="shared" si="42"/>
        <v>0</v>
      </c>
    </row>
    <row r="752" spans="1:6" x14ac:dyDescent="0.4">
      <c r="A752" s="9">
        <f t="shared" si="43"/>
        <v>44957</v>
      </c>
      <c r="B752" s="11">
        <f t="shared" si="44"/>
        <v>0.59722222222222221</v>
      </c>
      <c r="C752" s="7">
        <f t="shared" si="41"/>
        <v>44957.597222222219</v>
      </c>
      <c r="D752" s="6">
        <f>SUMIFS(Recovery_rate____MWh,Recovery_period_start,"&lt;="&amp;'Billing Period Ending 5 Feb 23'!C752,Recovery_period_end,"&gt;="&amp;'Billing Period Ending 5 Feb 23'!C752,Region,'Billing Period Ending 5 Feb 23'!$D$2)</f>
        <v>0.8</v>
      </c>
      <c r="E752" s="14"/>
      <c r="F752" s="6">
        <f t="shared" si="42"/>
        <v>0</v>
      </c>
    </row>
    <row r="753" spans="1:6" x14ac:dyDescent="0.4">
      <c r="A753" s="9">
        <f t="shared" si="43"/>
        <v>44957</v>
      </c>
      <c r="B753" s="11">
        <f t="shared" si="44"/>
        <v>0.60069444444444442</v>
      </c>
      <c r="C753" s="7">
        <f t="shared" si="41"/>
        <v>44957.600694444445</v>
      </c>
      <c r="D753" s="6">
        <f>SUMIFS(Recovery_rate____MWh,Recovery_period_start,"&lt;="&amp;'Billing Period Ending 5 Feb 23'!C753,Recovery_period_end,"&gt;="&amp;'Billing Period Ending 5 Feb 23'!C753,Region,'Billing Period Ending 5 Feb 23'!$D$2)</f>
        <v>0.8</v>
      </c>
      <c r="E753" s="14"/>
      <c r="F753" s="6">
        <f t="shared" si="42"/>
        <v>0</v>
      </c>
    </row>
    <row r="754" spans="1:6" x14ac:dyDescent="0.4">
      <c r="A754" s="9">
        <f t="shared" si="43"/>
        <v>44957</v>
      </c>
      <c r="B754" s="11">
        <f t="shared" si="44"/>
        <v>0.60416666666666663</v>
      </c>
      <c r="C754" s="7">
        <f t="shared" si="41"/>
        <v>44957.604166666664</v>
      </c>
      <c r="D754" s="6">
        <f>SUMIFS(Recovery_rate____MWh,Recovery_period_start,"&lt;="&amp;'Billing Period Ending 5 Feb 23'!C754,Recovery_period_end,"&gt;="&amp;'Billing Period Ending 5 Feb 23'!C754,Region,'Billing Period Ending 5 Feb 23'!$D$2)</f>
        <v>0.8</v>
      </c>
      <c r="E754" s="14"/>
      <c r="F754" s="6">
        <f t="shared" si="42"/>
        <v>0</v>
      </c>
    </row>
    <row r="755" spans="1:6" x14ac:dyDescent="0.4">
      <c r="A755" s="9">
        <f t="shared" si="43"/>
        <v>44957</v>
      </c>
      <c r="B755" s="11">
        <f t="shared" si="44"/>
        <v>0.60763888888888895</v>
      </c>
      <c r="C755" s="7">
        <f t="shared" si="41"/>
        <v>44957.607638888891</v>
      </c>
      <c r="D755" s="6">
        <f>SUMIFS(Recovery_rate____MWh,Recovery_period_start,"&lt;="&amp;'Billing Period Ending 5 Feb 23'!C755,Recovery_period_end,"&gt;="&amp;'Billing Period Ending 5 Feb 23'!C755,Region,'Billing Period Ending 5 Feb 23'!$D$2)</f>
        <v>0.8</v>
      </c>
      <c r="E755" s="14"/>
      <c r="F755" s="6">
        <f t="shared" si="42"/>
        <v>0</v>
      </c>
    </row>
    <row r="756" spans="1:6" x14ac:dyDescent="0.4">
      <c r="A756" s="9">
        <f t="shared" si="43"/>
        <v>44957</v>
      </c>
      <c r="B756" s="11">
        <f t="shared" si="44"/>
        <v>0.61111111111111105</v>
      </c>
      <c r="C756" s="7">
        <f t="shared" si="41"/>
        <v>44957.611111111109</v>
      </c>
      <c r="D756" s="6">
        <f>SUMIFS(Recovery_rate____MWh,Recovery_period_start,"&lt;="&amp;'Billing Period Ending 5 Feb 23'!C756,Recovery_period_end,"&gt;="&amp;'Billing Period Ending 5 Feb 23'!C756,Region,'Billing Period Ending 5 Feb 23'!$D$2)</f>
        <v>0.8</v>
      </c>
      <c r="E756" s="14"/>
      <c r="F756" s="6">
        <f t="shared" si="42"/>
        <v>0</v>
      </c>
    </row>
    <row r="757" spans="1:6" x14ac:dyDescent="0.4">
      <c r="A757" s="9">
        <f t="shared" si="43"/>
        <v>44957</v>
      </c>
      <c r="B757" s="11">
        <f t="shared" si="44"/>
        <v>0.61458333333333337</v>
      </c>
      <c r="C757" s="7">
        <f t="shared" si="41"/>
        <v>44957.614583333336</v>
      </c>
      <c r="D757" s="6">
        <f>SUMIFS(Recovery_rate____MWh,Recovery_period_start,"&lt;="&amp;'Billing Period Ending 5 Feb 23'!C757,Recovery_period_end,"&gt;="&amp;'Billing Period Ending 5 Feb 23'!C757,Region,'Billing Period Ending 5 Feb 23'!$D$2)</f>
        <v>0.8</v>
      </c>
      <c r="E757" s="14"/>
      <c r="F757" s="6">
        <f t="shared" si="42"/>
        <v>0</v>
      </c>
    </row>
    <row r="758" spans="1:6" x14ac:dyDescent="0.4">
      <c r="A758" s="9">
        <f t="shared" si="43"/>
        <v>44957</v>
      </c>
      <c r="B758" s="11">
        <f t="shared" si="44"/>
        <v>0.61805555555555558</v>
      </c>
      <c r="C758" s="7">
        <f t="shared" si="41"/>
        <v>44957.618055555555</v>
      </c>
      <c r="D758" s="6">
        <f>SUMIFS(Recovery_rate____MWh,Recovery_period_start,"&lt;="&amp;'Billing Period Ending 5 Feb 23'!C758,Recovery_period_end,"&gt;="&amp;'Billing Period Ending 5 Feb 23'!C758,Region,'Billing Period Ending 5 Feb 23'!$D$2)</f>
        <v>0.8</v>
      </c>
      <c r="E758" s="14"/>
      <c r="F758" s="6">
        <f t="shared" si="42"/>
        <v>0</v>
      </c>
    </row>
    <row r="759" spans="1:6" x14ac:dyDescent="0.4">
      <c r="A759" s="9">
        <f t="shared" si="43"/>
        <v>44957</v>
      </c>
      <c r="B759" s="11">
        <f t="shared" si="44"/>
        <v>0.62152777777777779</v>
      </c>
      <c r="C759" s="7">
        <f t="shared" si="41"/>
        <v>44957.621527777781</v>
      </c>
      <c r="D759" s="6">
        <f>SUMIFS(Recovery_rate____MWh,Recovery_period_start,"&lt;="&amp;'Billing Period Ending 5 Feb 23'!C759,Recovery_period_end,"&gt;="&amp;'Billing Period Ending 5 Feb 23'!C759,Region,'Billing Period Ending 5 Feb 23'!$D$2)</f>
        <v>0.8</v>
      </c>
      <c r="E759" s="14"/>
      <c r="F759" s="6">
        <f t="shared" si="42"/>
        <v>0</v>
      </c>
    </row>
    <row r="760" spans="1:6" x14ac:dyDescent="0.4">
      <c r="A760" s="9">
        <f t="shared" si="43"/>
        <v>44957</v>
      </c>
      <c r="B760" s="11">
        <f t="shared" si="44"/>
        <v>0.625</v>
      </c>
      <c r="C760" s="7">
        <f t="shared" si="41"/>
        <v>44957.625</v>
      </c>
      <c r="D760" s="6">
        <f>SUMIFS(Recovery_rate____MWh,Recovery_period_start,"&lt;="&amp;'Billing Period Ending 5 Feb 23'!C760,Recovery_period_end,"&gt;="&amp;'Billing Period Ending 5 Feb 23'!C760,Region,'Billing Period Ending 5 Feb 23'!$D$2)</f>
        <v>0.8</v>
      </c>
      <c r="E760" s="14"/>
      <c r="F760" s="6">
        <f t="shared" si="42"/>
        <v>0</v>
      </c>
    </row>
    <row r="761" spans="1:6" x14ac:dyDescent="0.4">
      <c r="A761" s="9">
        <f t="shared" si="43"/>
        <v>44957</v>
      </c>
      <c r="B761" s="11">
        <f t="shared" si="44"/>
        <v>0.62847222222222221</v>
      </c>
      <c r="C761" s="7">
        <f t="shared" si="41"/>
        <v>44957.628472222219</v>
      </c>
      <c r="D761" s="6">
        <f>SUMIFS(Recovery_rate____MWh,Recovery_period_start,"&lt;="&amp;'Billing Period Ending 5 Feb 23'!C761,Recovery_period_end,"&gt;="&amp;'Billing Period Ending 5 Feb 23'!C761,Region,'Billing Period Ending 5 Feb 23'!$D$2)</f>
        <v>0.8</v>
      </c>
      <c r="E761" s="14"/>
      <c r="F761" s="6">
        <f t="shared" si="42"/>
        <v>0</v>
      </c>
    </row>
    <row r="762" spans="1:6" x14ac:dyDescent="0.4">
      <c r="A762" s="9">
        <f t="shared" si="43"/>
        <v>44957</v>
      </c>
      <c r="B762" s="11">
        <f t="shared" si="44"/>
        <v>0.63194444444444442</v>
      </c>
      <c r="C762" s="7">
        <f t="shared" si="41"/>
        <v>44957.631944444445</v>
      </c>
      <c r="D762" s="6">
        <f>SUMIFS(Recovery_rate____MWh,Recovery_period_start,"&lt;="&amp;'Billing Period Ending 5 Feb 23'!C762,Recovery_period_end,"&gt;="&amp;'Billing Period Ending 5 Feb 23'!C762,Region,'Billing Period Ending 5 Feb 23'!$D$2)</f>
        <v>0.8</v>
      </c>
      <c r="E762" s="14"/>
      <c r="F762" s="6">
        <f t="shared" si="42"/>
        <v>0</v>
      </c>
    </row>
    <row r="763" spans="1:6" x14ac:dyDescent="0.4">
      <c r="A763" s="9">
        <f t="shared" si="43"/>
        <v>44957</v>
      </c>
      <c r="B763" s="11">
        <f t="shared" si="44"/>
        <v>0.63541666666666663</v>
      </c>
      <c r="C763" s="7">
        <f t="shared" si="41"/>
        <v>44957.635416666664</v>
      </c>
      <c r="D763" s="6">
        <f>SUMIFS(Recovery_rate____MWh,Recovery_period_start,"&lt;="&amp;'Billing Period Ending 5 Feb 23'!C763,Recovery_period_end,"&gt;="&amp;'Billing Period Ending 5 Feb 23'!C763,Region,'Billing Period Ending 5 Feb 23'!$D$2)</f>
        <v>0.8</v>
      </c>
      <c r="E763" s="14"/>
      <c r="F763" s="6">
        <f t="shared" si="42"/>
        <v>0</v>
      </c>
    </row>
    <row r="764" spans="1:6" x14ac:dyDescent="0.4">
      <c r="A764" s="9">
        <f t="shared" si="43"/>
        <v>44957</v>
      </c>
      <c r="B764" s="11">
        <f t="shared" si="44"/>
        <v>0.63888888888888895</v>
      </c>
      <c r="C764" s="7">
        <f t="shared" si="41"/>
        <v>44957.638888888891</v>
      </c>
      <c r="D764" s="6">
        <f>SUMIFS(Recovery_rate____MWh,Recovery_period_start,"&lt;="&amp;'Billing Period Ending 5 Feb 23'!C764,Recovery_period_end,"&gt;="&amp;'Billing Period Ending 5 Feb 23'!C764,Region,'Billing Period Ending 5 Feb 23'!$D$2)</f>
        <v>0.8</v>
      </c>
      <c r="E764" s="14"/>
      <c r="F764" s="6">
        <f t="shared" si="42"/>
        <v>0</v>
      </c>
    </row>
    <row r="765" spans="1:6" x14ac:dyDescent="0.4">
      <c r="A765" s="9">
        <f t="shared" si="43"/>
        <v>44957</v>
      </c>
      <c r="B765" s="11">
        <f t="shared" si="44"/>
        <v>0.64236111111111105</v>
      </c>
      <c r="C765" s="7">
        <f t="shared" si="41"/>
        <v>44957.642361111109</v>
      </c>
      <c r="D765" s="6">
        <f>SUMIFS(Recovery_rate____MWh,Recovery_period_start,"&lt;="&amp;'Billing Period Ending 5 Feb 23'!C765,Recovery_period_end,"&gt;="&amp;'Billing Period Ending 5 Feb 23'!C765,Region,'Billing Period Ending 5 Feb 23'!$D$2)</f>
        <v>0.8</v>
      </c>
      <c r="E765" s="14"/>
      <c r="F765" s="6">
        <f t="shared" si="42"/>
        <v>0</v>
      </c>
    </row>
    <row r="766" spans="1:6" x14ac:dyDescent="0.4">
      <c r="A766" s="9">
        <f t="shared" si="43"/>
        <v>44957</v>
      </c>
      <c r="B766" s="11">
        <f t="shared" si="44"/>
        <v>0.64583333333333337</v>
      </c>
      <c r="C766" s="7">
        <f t="shared" si="41"/>
        <v>44957.645833333336</v>
      </c>
      <c r="D766" s="6">
        <f>SUMIFS(Recovery_rate____MWh,Recovery_period_start,"&lt;="&amp;'Billing Period Ending 5 Feb 23'!C766,Recovery_period_end,"&gt;="&amp;'Billing Period Ending 5 Feb 23'!C766,Region,'Billing Period Ending 5 Feb 23'!$D$2)</f>
        <v>0.8</v>
      </c>
      <c r="E766" s="14"/>
      <c r="F766" s="6">
        <f t="shared" si="42"/>
        <v>0</v>
      </c>
    </row>
    <row r="767" spans="1:6" x14ac:dyDescent="0.4">
      <c r="A767" s="9">
        <f t="shared" si="43"/>
        <v>44957</v>
      </c>
      <c r="B767" s="11">
        <f t="shared" si="44"/>
        <v>0.64930555555555558</v>
      </c>
      <c r="C767" s="7">
        <f t="shared" si="41"/>
        <v>44957.649305555555</v>
      </c>
      <c r="D767" s="6">
        <f>SUMIFS(Recovery_rate____MWh,Recovery_period_start,"&lt;="&amp;'Billing Period Ending 5 Feb 23'!C767,Recovery_period_end,"&gt;="&amp;'Billing Period Ending 5 Feb 23'!C767,Region,'Billing Period Ending 5 Feb 23'!$D$2)</f>
        <v>0.8</v>
      </c>
      <c r="E767" s="14"/>
      <c r="F767" s="6">
        <f t="shared" si="42"/>
        <v>0</v>
      </c>
    </row>
    <row r="768" spans="1:6" x14ac:dyDescent="0.4">
      <c r="A768" s="9">
        <f t="shared" si="43"/>
        <v>44957</v>
      </c>
      <c r="B768" s="11">
        <f t="shared" si="44"/>
        <v>0.65277777777777779</v>
      </c>
      <c r="C768" s="7">
        <f t="shared" si="41"/>
        <v>44957.652777777781</v>
      </c>
      <c r="D768" s="6">
        <f>SUMIFS(Recovery_rate____MWh,Recovery_period_start,"&lt;="&amp;'Billing Period Ending 5 Feb 23'!C768,Recovery_period_end,"&gt;="&amp;'Billing Period Ending 5 Feb 23'!C768,Region,'Billing Period Ending 5 Feb 23'!$D$2)</f>
        <v>0.8</v>
      </c>
      <c r="E768" s="14"/>
      <c r="F768" s="6">
        <f t="shared" si="42"/>
        <v>0</v>
      </c>
    </row>
    <row r="769" spans="1:6" x14ac:dyDescent="0.4">
      <c r="A769" s="9">
        <f t="shared" si="43"/>
        <v>44957</v>
      </c>
      <c r="B769" s="11">
        <f t="shared" si="44"/>
        <v>0.65625</v>
      </c>
      <c r="C769" s="7">
        <f t="shared" si="41"/>
        <v>44957.65625</v>
      </c>
      <c r="D769" s="6">
        <f>SUMIFS(Recovery_rate____MWh,Recovery_period_start,"&lt;="&amp;'Billing Period Ending 5 Feb 23'!C769,Recovery_period_end,"&gt;="&amp;'Billing Period Ending 5 Feb 23'!C769,Region,'Billing Period Ending 5 Feb 23'!$D$2)</f>
        <v>0.8</v>
      </c>
      <c r="E769" s="14"/>
      <c r="F769" s="6">
        <f t="shared" si="42"/>
        <v>0</v>
      </c>
    </row>
    <row r="770" spans="1:6" x14ac:dyDescent="0.4">
      <c r="A770" s="9">
        <f t="shared" si="43"/>
        <v>44957</v>
      </c>
      <c r="B770" s="11">
        <f t="shared" si="44"/>
        <v>0.65972222222222221</v>
      </c>
      <c r="C770" s="7">
        <f t="shared" si="41"/>
        <v>44957.659722222219</v>
      </c>
      <c r="D770" s="6">
        <f>SUMIFS(Recovery_rate____MWh,Recovery_period_start,"&lt;="&amp;'Billing Period Ending 5 Feb 23'!C770,Recovery_period_end,"&gt;="&amp;'Billing Period Ending 5 Feb 23'!C770,Region,'Billing Period Ending 5 Feb 23'!$D$2)</f>
        <v>0.8</v>
      </c>
      <c r="E770" s="14"/>
      <c r="F770" s="6">
        <f t="shared" si="42"/>
        <v>0</v>
      </c>
    </row>
    <row r="771" spans="1:6" x14ac:dyDescent="0.4">
      <c r="A771" s="9">
        <f t="shared" si="43"/>
        <v>44957</v>
      </c>
      <c r="B771" s="11">
        <f t="shared" si="44"/>
        <v>0.66319444444444442</v>
      </c>
      <c r="C771" s="7">
        <f t="shared" si="41"/>
        <v>44957.663194444445</v>
      </c>
      <c r="D771" s="6">
        <f>SUMIFS(Recovery_rate____MWh,Recovery_period_start,"&lt;="&amp;'Billing Period Ending 5 Feb 23'!C771,Recovery_period_end,"&gt;="&amp;'Billing Period Ending 5 Feb 23'!C771,Region,'Billing Period Ending 5 Feb 23'!$D$2)</f>
        <v>0.8</v>
      </c>
      <c r="E771" s="14"/>
      <c r="F771" s="6">
        <f t="shared" si="42"/>
        <v>0</v>
      </c>
    </row>
    <row r="772" spans="1:6" x14ac:dyDescent="0.4">
      <c r="A772" s="9">
        <f t="shared" si="43"/>
        <v>44957</v>
      </c>
      <c r="B772" s="11">
        <f t="shared" si="44"/>
        <v>0.66666666666666663</v>
      </c>
      <c r="C772" s="7">
        <f t="shared" ref="C772:C835" si="45">A772+B772</f>
        <v>44957.666666666664</v>
      </c>
      <c r="D772" s="6">
        <f>SUMIFS(Recovery_rate____MWh,Recovery_period_start,"&lt;="&amp;'Billing Period Ending 5 Feb 23'!C772,Recovery_period_end,"&gt;="&amp;'Billing Period Ending 5 Feb 23'!C772,Region,'Billing Period Ending 5 Feb 23'!$D$2)</f>
        <v>0.8</v>
      </c>
      <c r="E772" s="14"/>
      <c r="F772" s="6">
        <f t="shared" ref="F772:F835" si="46">E772*D772</f>
        <v>0</v>
      </c>
    </row>
    <row r="773" spans="1:6" x14ac:dyDescent="0.4">
      <c r="A773" s="9">
        <f t="shared" si="43"/>
        <v>44957</v>
      </c>
      <c r="B773" s="11">
        <f t="shared" si="44"/>
        <v>0.67013888888888884</v>
      </c>
      <c r="C773" s="7">
        <f t="shared" si="45"/>
        <v>44957.670138888891</v>
      </c>
      <c r="D773" s="6">
        <f>SUMIFS(Recovery_rate____MWh,Recovery_period_start,"&lt;="&amp;'Billing Period Ending 5 Feb 23'!C773,Recovery_period_end,"&gt;="&amp;'Billing Period Ending 5 Feb 23'!C773,Region,'Billing Period Ending 5 Feb 23'!$D$2)</f>
        <v>0.8</v>
      </c>
      <c r="E773" s="14"/>
      <c r="F773" s="6">
        <f t="shared" si="46"/>
        <v>0</v>
      </c>
    </row>
    <row r="774" spans="1:6" x14ac:dyDescent="0.4">
      <c r="A774" s="9">
        <f t="shared" si="43"/>
        <v>44957</v>
      </c>
      <c r="B774" s="11">
        <f t="shared" si="44"/>
        <v>0.67361111111111116</v>
      </c>
      <c r="C774" s="7">
        <f t="shared" si="45"/>
        <v>44957.673611111109</v>
      </c>
      <c r="D774" s="6">
        <f>SUMIFS(Recovery_rate____MWh,Recovery_period_start,"&lt;="&amp;'Billing Period Ending 5 Feb 23'!C774,Recovery_period_end,"&gt;="&amp;'Billing Period Ending 5 Feb 23'!C774,Region,'Billing Period Ending 5 Feb 23'!$D$2)</f>
        <v>0.8</v>
      </c>
      <c r="E774" s="14"/>
      <c r="F774" s="6">
        <f t="shared" si="46"/>
        <v>0</v>
      </c>
    </row>
    <row r="775" spans="1:6" x14ac:dyDescent="0.4">
      <c r="A775" s="9">
        <f t="shared" si="43"/>
        <v>44957</v>
      </c>
      <c r="B775" s="11">
        <f t="shared" si="44"/>
        <v>0.67708333333333337</v>
      </c>
      <c r="C775" s="7">
        <f t="shared" si="45"/>
        <v>44957.677083333336</v>
      </c>
      <c r="D775" s="6">
        <f>SUMIFS(Recovery_rate____MWh,Recovery_period_start,"&lt;="&amp;'Billing Period Ending 5 Feb 23'!C775,Recovery_period_end,"&gt;="&amp;'Billing Period Ending 5 Feb 23'!C775,Region,'Billing Period Ending 5 Feb 23'!$D$2)</f>
        <v>0.8</v>
      </c>
      <c r="E775" s="14"/>
      <c r="F775" s="6">
        <f t="shared" si="46"/>
        <v>0</v>
      </c>
    </row>
    <row r="776" spans="1:6" x14ac:dyDescent="0.4">
      <c r="A776" s="9">
        <f t="shared" si="43"/>
        <v>44957</v>
      </c>
      <c r="B776" s="11">
        <f t="shared" si="44"/>
        <v>0.68055555555555547</v>
      </c>
      <c r="C776" s="7">
        <f t="shared" si="45"/>
        <v>44957.680555555555</v>
      </c>
      <c r="D776" s="6">
        <f>SUMIFS(Recovery_rate____MWh,Recovery_period_start,"&lt;="&amp;'Billing Period Ending 5 Feb 23'!C776,Recovery_period_end,"&gt;="&amp;'Billing Period Ending 5 Feb 23'!C776,Region,'Billing Period Ending 5 Feb 23'!$D$2)</f>
        <v>0.8</v>
      </c>
      <c r="E776" s="14"/>
      <c r="F776" s="6">
        <f t="shared" si="46"/>
        <v>0</v>
      </c>
    </row>
    <row r="777" spans="1:6" x14ac:dyDescent="0.4">
      <c r="A777" s="9">
        <f t="shared" si="43"/>
        <v>44957</v>
      </c>
      <c r="B777" s="11">
        <f t="shared" si="44"/>
        <v>0.68402777777777779</v>
      </c>
      <c r="C777" s="7">
        <f t="shared" si="45"/>
        <v>44957.684027777781</v>
      </c>
      <c r="D777" s="6">
        <f>SUMIFS(Recovery_rate____MWh,Recovery_period_start,"&lt;="&amp;'Billing Period Ending 5 Feb 23'!C777,Recovery_period_end,"&gt;="&amp;'Billing Period Ending 5 Feb 23'!C777,Region,'Billing Period Ending 5 Feb 23'!$D$2)</f>
        <v>0.8</v>
      </c>
      <c r="E777" s="14"/>
      <c r="F777" s="6">
        <f t="shared" si="46"/>
        <v>0</v>
      </c>
    </row>
    <row r="778" spans="1:6" x14ac:dyDescent="0.4">
      <c r="A778" s="9">
        <f t="shared" si="43"/>
        <v>44957</v>
      </c>
      <c r="B778" s="11">
        <f t="shared" si="44"/>
        <v>0.6875</v>
      </c>
      <c r="C778" s="7">
        <f t="shared" si="45"/>
        <v>44957.6875</v>
      </c>
      <c r="D778" s="6">
        <f>SUMIFS(Recovery_rate____MWh,Recovery_period_start,"&lt;="&amp;'Billing Period Ending 5 Feb 23'!C778,Recovery_period_end,"&gt;="&amp;'Billing Period Ending 5 Feb 23'!C778,Region,'Billing Period Ending 5 Feb 23'!$D$2)</f>
        <v>0.8</v>
      </c>
      <c r="E778" s="14"/>
      <c r="F778" s="6">
        <f t="shared" si="46"/>
        <v>0</v>
      </c>
    </row>
    <row r="779" spans="1:6" x14ac:dyDescent="0.4">
      <c r="A779" s="9">
        <f t="shared" si="43"/>
        <v>44957</v>
      </c>
      <c r="B779" s="11">
        <f t="shared" si="44"/>
        <v>0.69097222222222221</v>
      </c>
      <c r="C779" s="7">
        <f t="shared" si="45"/>
        <v>44957.690972222219</v>
      </c>
      <c r="D779" s="6">
        <f>SUMIFS(Recovery_rate____MWh,Recovery_period_start,"&lt;="&amp;'Billing Period Ending 5 Feb 23'!C779,Recovery_period_end,"&gt;="&amp;'Billing Period Ending 5 Feb 23'!C779,Region,'Billing Period Ending 5 Feb 23'!$D$2)</f>
        <v>0.8</v>
      </c>
      <c r="E779" s="14"/>
      <c r="F779" s="6">
        <f t="shared" si="46"/>
        <v>0</v>
      </c>
    </row>
    <row r="780" spans="1:6" x14ac:dyDescent="0.4">
      <c r="A780" s="9">
        <f t="shared" si="43"/>
        <v>44957</v>
      </c>
      <c r="B780" s="11">
        <f t="shared" si="44"/>
        <v>0.69444444444444453</v>
      </c>
      <c r="C780" s="7">
        <f t="shared" si="45"/>
        <v>44957.694444444445</v>
      </c>
      <c r="D780" s="6">
        <f>SUMIFS(Recovery_rate____MWh,Recovery_period_start,"&lt;="&amp;'Billing Period Ending 5 Feb 23'!C780,Recovery_period_end,"&gt;="&amp;'Billing Period Ending 5 Feb 23'!C780,Region,'Billing Period Ending 5 Feb 23'!$D$2)</f>
        <v>0.8</v>
      </c>
      <c r="E780" s="14"/>
      <c r="F780" s="6">
        <f t="shared" si="46"/>
        <v>0</v>
      </c>
    </row>
    <row r="781" spans="1:6" x14ac:dyDescent="0.4">
      <c r="A781" s="9">
        <f t="shared" si="43"/>
        <v>44957</v>
      </c>
      <c r="B781" s="11">
        <f t="shared" si="44"/>
        <v>0.69791666666666663</v>
      </c>
      <c r="C781" s="7">
        <f t="shared" si="45"/>
        <v>44957.697916666664</v>
      </c>
      <c r="D781" s="6">
        <f>SUMIFS(Recovery_rate____MWh,Recovery_period_start,"&lt;="&amp;'Billing Period Ending 5 Feb 23'!C781,Recovery_period_end,"&gt;="&amp;'Billing Period Ending 5 Feb 23'!C781,Region,'Billing Period Ending 5 Feb 23'!$D$2)</f>
        <v>0.8</v>
      </c>
      <c r="E781" s="14"/>
      <c r="F781" s="6">
        <f t="shared" si="46"/>
        <v>0</v>
      </c>
    </row>
    <row r="782" spans="1:6" x14ac:dyDescent="0.4">
      <c r="A782" s="9">
        <f t="shared" si="43"/>
        <v>44957</v>
      </c>
      <c r="B782" s="11">
        <f t="shared" si="44"/>
        <v>0.70138888888888884</v>
      </c>
      <c r="C782" s="7">
        <f t="shared" si="45"/>
        <v>44957.701388888891</v>
      </c>
      <c r="D782" s="6">
        <f>SUMIFS(Recovery_rate____MWh,Recovery_period_start,"&lt;="&amp;'Billing Period Ending 5 Feb 23'!C782,Recovery_period_end,"&gt;="&amp;'Billing Period Ending 5 Feb 23'!C782,Region,'Billing Period Ending 5 Feb 23'!$D$2)</f>
        <v>0.8</v>
      </c>
      <c r="E782" s="14"/>
      <c r="F782" s="6">
        <f t="shared" si="46"/>
        <v>0</v>
      </c>
    </row>
    <row r="783" spans="1:6" x14ac:dyDescent="0.4">
      <c r="A783" s="9">
        <f t="shared" si="43"/>
        <v>44957</v>
      </c>
      <c r="B783" s="11">
        <f t="shared" si="44"/>
        <v>0.70486111111111116</v>
      </c>
      <c r="C783" s="7">
        <f t="shared" si="45"/>
        <v>44957.704861111109</v>
      </c>
      <c r="D783" s="6">
        <f>SUMIFS(Recovery_rate____MWh,Recovery_period_start,"&lt;="&amp;'Billing Period Ending 5 Feb 23'!C783,Recovery_period_end,"&gt;="&amp;'Billing Period Ending 5 Feb 23'!C783,Region,'Billing Period Ending 5 Feb 23'!$D$2)</f>
        <v>0.8</v>
      </c>
      <c r="E783" s="14"/>
      <c r="F783" s="6">
        <f t="shared" si="46"/>
        <v>0</v>
      </c>
    </row>
    <row r="784" spans="1:6" x14ac:dyDescent="0.4">
      <c r="A784" s="9">
        <f t="shared" si="43"/>
        <v>44957</v>
      </c>
      <c r="B784" s="11">
        <f t="shared" si="44"/>
        <v>0.70833333333333337</v>
      </c>
      <c r="C784" s="7">
        <f t="shared" si="45"/>
        <v>44957.708333333336</v>
      </c>
      <c r="D784" s="6">
        <f>SUMIFS(Recovery_rate____MWh,Recovery_period_start,"&lt;="&amp;'Billing Period Ending 5 Feb 23'!C784,Recovery_period_end,"&gt;="&amp;'Billing Period Ending 5 Feb 23'!C784,Region,'Billing Period Ending 5 Feb 23'!$D$2)</f>
        <v>0.8</v>
      </c>
      <c r="E784" s="14"/>
      <c r="F784" s="6">
        <f t="shared" si="46"/>
        <v>0</v>
      </c>
    </row>
    <row r="785" spans="1:6" x14ac:dyDescent="0.4">
      <c r="A785" s="9">
        <f t="shared" si="43"/>
        <v>44957</v>
      </c>
      <c r="B785" s="11">
        <f t="shared" si="44"/>
        <v>0.71180555555555547</v>
      </c>
      <c r="C785" s="7">
        <f t="shared" si="45"/>
        <v>44957.711805555555</v>
      </c>
      <c r="D785" s="6">
        <f>SUMIFS(Recovery_rate____MWh,Recovery_period_start,"&lt;="&amp;'Billing Period Ending 5 Feb 23'!C785,Recovery_period_end,"&gt;="&amp;'Billing Period Ending 5 Feb 23'!C785,Region,'Billing Period Ending 5 Feb 23'!$D$2)</f>
        <v>0.8</v>
      </c>
      <c r="E785" s="14"/>
      <c r="F785" s="6">
        <f t="shared" si="46"/>
        <v>0</v>
      </c>
    </row>
    <row r="786" spans="1:6" x14ac:dyDescent="0.4">
      <c r="A786" s="9">
        <f t="shared" si="43"/>
        <v>44957</v>
      </c>
      <c r="B786" s="11">
        <f t="shared" si="44"/>
        <v>0.71527777777777779</v>
      </c>
      <c r="C786" s="7">
        <f t="shared" si="45"/>
        <v>44957.715277777781</v>
      </c>
      <c r="D786" s="6">
        <f>SUMIFS(Recovery_rate____MWh,Recovery_period_start,"&lt;="&amp;'Billing Period Ending 5 Feb 23'!C786,Recovery_period_end,"&gt;="&amp;'Billing Period Ending 5 Feb 23'!C786,Region,'Billing Period Ending 5 Feb 23'!$D$2)</f>
        <v>0.8</v>
      </c>
      <c r="E786" s="14"/>
      <c r="F786" s="6">
        <f t="shared" si="46"/>
        <v>0</v>
      </c>
    </row>
    <row r="787" spans="1:6" x14ac:dyDescent="0.4">
      <c r="A787" s="9">
        <f t="shared" si="43"/>
        <v>44957</v>
      </c>
      <c r="B787" s="11">
        <f t="shared" si="44"/>
        <v>0.71875</v>
      </c>
      <c r="C787" s="7">
        <f t="shared" si="45"/>
        <v>44957.71875</v>
      </c>
      <c r="D787" s="6">
        <f>SUMIFS(Recovery_rate____MWh,Recovery_period_start,"&lt;="&amp;'Billing Period Ending 5 Feb 23'!C787,Recovery_period_end,"&gt;="&amp;'Billing Period Ending 5 Feb 23'!C787,Region,'Billing Period Ending 5 Feb 23'!$D$2)</f>
        <v>0.8</v>
      </c>
      <c r="E787" s="14"/>
      <c r="F787" s="6">
        <f t="shared" si="46"/>
        <v>0</v>
      </c>
    </row>
    <row r="788" spans="1:6" x14ac:dyDescent="0.4">
      <c r="A788" s="9">
        <f t="shared" si="43"/>
        <v>44957</v>
      </c>
      <c r="B788" s="11">
        <f t="shared" si="44"/>
        <v>0.72222222222222221</v>
      </c>
      <c r="C788" s="7">
        <f t="shared" si="45"/>
        <v>44957.722222222219</v>
      </c>
      <c r="D788" s="6">
        <f>SUMIFS(Recovery_rate____MWh,Recovery_period_start,"&lt;="&amp;'Billing Period Ending 5 Feb 23'!C788,Recovery_period_end,"&gt;="&amp;'Billing Period Ending 5 Feb 23'!C788,Region,'Billing Period Ending 5 Feb 23'!$D$2)</f>
        <v>0.8</v>
      </c>
      <c r="E788" s="14"/>
      <c r="F788" s="6">
        <f t="shared" si="46"/>
        <v>0</v>
      </c>
    </row>
    <row r="789" spans="1:6" x14ac:dyDescent="0.4">
      <c r="A789" s="9">
        <f t="shared" si="43"/>
        <v>44957</v>
      </c>
      <c r="B789" s="11">
        <f t="shared" si="44"/>
        <v>0.72569444444444453</v>
      </c>
      <c r="C789" s="7">
        <f t="shared" si="45"/>
        <v>44957.725694444445</v>
      </c>
      <c r="D789" s="6">
        <f>SUMIFS(Recovery_rate____MWh,Recovery_period_start,"&lt;="&amp;'Billing Period Ending 5 Feb 23'!C789,Recovery_period_end,"&gt;="&amp;'Billing Period Ending 5 Feb 23'!C789,Region,'Billing Period Ending 5 Feb 23'!$D$2)</f>
        <v>0.8</v>
      </c>
      <c r="E789" s="14"/>
      <c r="F789" s="6">
        <f t="shared" si="46"/>
        <v>0</v>
      </c>
    </row>
    <row r="790" spans="1:6" x14ac:dyDescent="0.4">
      <c r="A790" s="9">
        <f t="shared" si="43"/>
        <v>44957</v>
      </c>
      <c r="B790" s="11">
        <f t="shared" si="44"/>
        <v>0.72916666666666663</v>
      </c>
      <c r="C790" s="7">
        <f t="shared" si="45"/>
        <v>44957.729166666664</v>
      </c>
      <c r="D790" s="6">
        <f>SUMIFS(Recovery_rate____MWh,Recovery_period_start,"&lt;="&amp;'Billing Period Ending 5 Feb 23'!C790,Recovery_period_end,"&gt;="&amp;'Billing Period Ending 5 Feb 23'!C790,Region,'Billing Period Ending 5 Feb 23'!$D$2)</f>
        <v>0.8</v>
      </c>
      <c r="E790" s="14"/>
      <c r="F790" s="6">
        <f t="shared" si="46"/>
        <v>0</v>
      </c>
    </row>
    <row r="791" spans="1:6" x14ac:dyDescent="0.4">
      <c r="A791" s="9">
        <f t="shared" si="43"/>
        <v>44957</v>
      </c>
      <c r="B791" s="11">
        <f t="shared" si="44"/>
        <v>0.73263888888888884</v>
      </c>
      <c r="C791" s="7">
        <f t="shared" si="45"/>
        <v>44957.732638888891</v>
      </c>
      <c r="D791" s="6">
        <f>SUMIFS(Recovery_rate____MWh,Recovery_period_start,"&lt;="&amp;'Billing Period Ending 5 Feb 23'!C791,Recovery_period_end,"&gt;="&amp;'Billing Period Ending 5 Feb 23'!C791,Region,'Billing Period Ending 5 Feb 23'!$D$2)</f>
        <v>0.8</v>
      </c>
      <c r="E791" s="14"/>
      <c r="F791" s="6">
        <f t="shared" si="46"/>
        <v>0</v>
      </c>
    </row>
    <row r="792" spans="1:6" x14ac:dyDescent="0.4">
      <c r="A792" s="9">
        <f t="shared" si="43"/>
        <v>44957</v>
      </c>
      <c r="B792" s="11">
        <f t="shared" si="44"/>
        <v>0.73611111111111116</v>
      </c>
      <c r="C792" s="7">
        <f t="shared" si="45"/>
        <v>44957.736111111109</v>
      </c>
      <c r="D792" s="6">
        <f>SUMIFS(Recovery_rate____MWh,Recovery_period_start,"&lt;="&amp;'Billing Period Ending 5 Feb 23'!C792,Recovery_period_end,"&gt;="&amp;'Billing Period Ending 5 Feb 23'!C792,Region,'Billing Period Ending 5 Feb 23'!$D$2)</f>
        <v>0.8</v>
      </c>
      <c r="E792" s="14"/>
      <c r="F792" s="6">
        <f t="shared" si="46"/>
        <v>0</v>
      </c>
    </row>
    <row r="793" spans="1:6" x14ac:dyDescent="0.4">
      <c r="A793" s="9">
        <f t="shared" si="43"/>
        <v>44957</v>
      </c>
      <c r="B793" s="11">
        <f t="shared" si="44"/>
        <v>0.73958333333333337</v>
      </c>
      <c r="C793" s="7">
        <f t="shared" si="45"/>
        <v>44957.739583333336</v>
      </c>
      <c r="D793" s="6">
        <f>SUMIFS(Recovery_rate____MWh,Recovery_period_start,"&lt;="&amp;'Billing Period Ending 5 Feb 23'!C793,Recovery_period_end,"&gt;="&amp;'Billing Period Ending 5 Feb 23'!C793,Region,'Billing Period Ending 5 Feb 23'!$D$2)</f>
        <v>0.8</v>
      </c>
      <c r="E793" s="14"/>
      <c r="F793" s="6">
        <f t="shared" si="46"/>
        <v>0</v>
      </c>
    </row>
    <row r="794" spans="1:6" x14ac:dyDescent="0.4">
      <c r="A794" s="9">
        <f t="shared" si="43"/>
        <v>44957</v>
      </c>
      <c r="B794" s="11">
        <f t="shared" si="44"/>
        <v>0.74305555555555547</v>
      </c>
      <c r="C794" s="7">
        <f t="shared" si="45"/>
        <v>44957.743055555555</v>
      </c>
      <c r="D794" s="6">
        <f>SUMIFS(Recovery_rate____MWh,Recovery_period_start,"&lt;="&amp;'Billing Period Ending 5 Feb 23'!C794,Recovery_period_end,"&gt;="&amp;'Billing Period Ending 5 Feb 23'!C794,Region,'Billing Period Ending 5 Feb 23'!$D$2)</f>
        <v>0.8</v>
      </c>
      <c r="E794" s="14"/>
      <c r="F794" s="6">
        <f t="shared" si="46"/>
        <v>0</v>
      </c>
    </row>
    <row r="795" spans="1:6" x14ac:dyDescent="0.4">
      <c r="A795" s="9">
        <f t="shared" si="43"/>
        <v>44957</v>
      </c>
      <c r="B795" s="11">
        <f t="shared" si="44"/>
        <v>0.74652777777777779</v>
      </c>
      <c r="C795" s="7">
        <f t="shared" si="45"/>
        <v>44957.746527777781</v>
      </c>
      <c r="D795" s="6">
        <f>SUMIFS(Recovery_rate____MWh,Recovery_period_start,"&lt;="&amp;'Billing Period Ending 5 Feb 23'!C795,Recovery_period_end,"&gt;="&amp;'Billing Period Ending 5 Feb 23'!C795,Region,'Billing Period Ending 5 Feb 23'!$D$2)</f>
        <v>0.8</v>
      </c>
      <c r="E795" s="14"/>
      <c r="F795" s="6">
        <f t="shared" si="46"/>
        <v>0</v>
      </c>
    </row>
    <row r="796" spans="1:6" x14ac:dyDescent="0.4">
      <c r="A796" s="9">
        <f t="shared" si="43"/>
        <v>44957</v>
      </c>
      <c r="B796" s="11">
        <f t="shared" si="44"/>
        <v>0.75</v>
      </c>
      <c r="C796" s="7">
        <f t="shared" si="45"/>
        <v>44957.75</v>
      </c>
      <c r="D796" s="6">
        <f>SUMIFS(Recovery_rate____MWh,Recovery_period_start,"&lt;="&amp;'Billing Period Ending 5 Feb 23'!C796,Recovery_period_end,"&gt;="&amp;'Billing Period Ending 5 Feb 23'!C796,Region,'Billing Period Ending 5 Feb 23'!$D$2)</f>
        <v>0.8</v>
      </c>
      <c r="E796" s="14"/>
      <c r="F796" s="6">
        <f t="shared" si="46"/>
        <v>0</v>
      </c>
    </row>
    <row r="797" spans="1:6" x14ac:dyDescent="0.4">
      <c r="A797" s="9">
        <f t="shared" si="43"/>
        <v>44957</v>
      </c>
      <c r="B797" s="11">
        <f t="shared" si="44"/>
        <v>0.75347222222222221</v>
      </c>
      <c r="C797" s="7">
        <f t="shared" si="45"/>
        <v>44957.753472222219</v>
      </c>
      <c r="D797" s="6">
        <f>SUMIFS(Recovery_rate____MWh,Recovery_period_start,"&lt;="&amp;'Billing Period Ending 5 Feb 23'!C797,Recovery_period_end,"&gt;="&amp;'Billing Period Ending 5 Feb 23'!C797,Region,'Billing Period Ending 5 Feb 23'!$D$2)</f>
        <v>0.8</v>
      </c>
      <c r="E797" s="14"/>
      <c r="F797" s="6">
        <f t="shared" si="46"/>
        <v>0</v>
      </c>
    </row>
    <row r="798" spans="1:6" x14ac:dyDescent="0.4">
      <c r="A798" s="9">
        <f t="shared" si="43"/>
        <v>44957</v>
      </c>
      <c r="B798" s="11">
        <f t="shared" si="44"/>
        <v>0.75694444444444453</v>
      </c>
      <c r="C798" s="7">
        <f t="shared" si="45"/>
        <v>44957.756944444445</v>
      </c>
      <c r="D798" s="6">
        <f>SUMIFS(Recovery_rate____MWh,Recovery_period_start,"&lt;="&amp;'Billing Period Ending 5 Feb 23'!C798,Recovery_period_end,"&gt;="&amp;'Billing Period Ending 5 Feb 23'!C798,Region,'Billing Period Ending 5 Feb 23'!$D$2)</f>
        <v>0.8</v>
      </c>
      <c r="E798" s="14"/>
      <c r="F798" s="6">
        <f t="shared" si="46"/>
        <v>0</v>
      </c>
    </row>
    <row r="799" spans="1:6" x14ac:dyDescent="0.4">
      <c r="A799" s="9">
        <f t="shared" si="43"/>
        <v>44957</v>
      </c>
      <c r="B799" s="11">
        <f t="shared" si="44"/>
        <v>0.76041666666666663</v>
      </c>
      <c r="C799" s="7">
        <f t="shared" si="45"/>
        <v>44957.760416666664</v>
      </c>
      <c r="D799" s="6">
        <f>SUMIFS(Recovery_rate____MWh,Recovery_period_start,"&lt;="&amp;'Billing Period Ending 5 Feb 23'!C799,Recovery_period_end,"&gt;="&amp;'Billing Period Ending 5 Feb 23'!C799,Region,'Billing Period Ending 5 Feb 23'!$D$2)</f>
        <v>0.8</v>
      </c>
      <c r="E799" s="14"/>
      <c r="F799" s="6">
        <f t="shared" si="46"/>
        <v>0</v>
      </c>
    </row>
    <row r="800" spans="1:6" x14ac:dyDescent="0.4">
      <c r="A800" s="9">
        <f t="shared" si="43"/>
        <v>44957</v>
      </c>
      <c r="B800" s="11">
        <f t="shared" si="44"/>
        <v>0.76388888888888884</v>
      </c>
      <c r="C800" s="7">
        <f t="shared" si="45"/>
        <v>44957.763888888891</v>
      </c>
      <c r="D800" s="6">
        <f>SUMIFS(Recovery_rate____MWh,Recovery_period_start,"&lt;="&amp;'Billing Period Ending 5 Feb 23'!C800,Recovery_period_end,"&gt;="&amp;'Billing Period Ending 5 Feb 23'!C800,Region,'Billing Period Ending 5 Feb 23'!$D$2)</f>
        <v>0.8</v>
      </c>
      <c r="E800" s="14"/>
      <c r="F800" s="6">
        <f t="shared" si="46"/>
        <v>0</v>
      </c>
    </row>
    <row r="801" spans="1:6" x14ac:dyDescent="0.4">
      <c r="A801" s="9">
        <f t="shared" si="43"/>
        <v>44957</v>
      </c>
      <c r="B801" s="11">
        <f t="shared" si="44"/>
        <v>0.76736111111111116</v>
      </c>
      <c r="C801" s="7">
        <f t="shared" si="45"/>
        <v>44957.767361111109</v>
      </c>
      <c r="D801" s="6">
        <f>SUMIFS(Recovery_rate____MWh,Recovery_period_start,"&lt;="&amp;'Billing Period Ending 5 Feb 23'!C801,Recovery_period_end,"&gt;="&amp;'Billing Period Ending 5 Feb 23'!C801,Region,'Billing Period Ending 5 Feb 23'!$D$2)</f>
        <v>0.8</v>
      </c>
      <c r="E801" s="14"/>
      <c r="F801" s="6">
        <f t="shared" si="46"/>
        <v>0</v>
      </c>
    </row>
    <row r="802" spans="1:6" x14ac:dyDescent="0.4">
      <c r="A802" s="9">
        <f t="shared" si="43"/>
        <v>44957</v>
      </c>
      <c r="B802" s="11">
        <f t="shared" si="44"/>
        <v>0.77083333333333337</v>
      </c>
      <c r="C802" s="7">
        <f t="shared" si="45"/>
        <v>44957.770833333336</v>
      </c>
      <c r="D802" s="6">
        <f>SUMIFS(Recovery_rate____MWh,Recovery_period_start,"&lt;="&amp;'Billing Period Ending 5 Feb 23'!C802,Recovery_period_end,"&gt;="&amp;'Billing Period Ending 5 Feb 23'!C802,Region,'Billing Period Ending 5 Feb 23'!$D$2)</f>
        <v>0.8</v>
      </c>
      <c r="E802" s="14"/>
      <c r="F802" s="6">
        <f t="shared" si="46"/>
        <v>0</v>
      </c>
    </row>
    <row r="803" spans="1:6" x14ac:dyDescent="0.4">
      <c r="A803" s="9">
        <f t="shared" si="43"/>
        <v>44957</v>
      </c>
      <c r="B803" s="11">
        <f t="shared" si="44"/>
        <v>0.77430555555555547</v>
      </c>
      <c r="C803" s="7">
        <f t="shared" si="45"/>
        <v>44957.774305555555</v>
      </c>
      <c r="D803" s="6">
        <f>SUMIFS(Recovery_rate____MWh,Recovery_period_start,"&lt;="&amp;'Billing Period Ending 5 Feb 23'!C803,Recovery_period_end,"&gt;="&amp;'Billing Period Ending 5 Feb 23'!C803,Region,'Billing Period Ending 5 Feb 23'!$D$2)</f>
        <v>0.8</v>
      </c>
      <c r="E803" s="14"/>
      <c r="F803" s="6">
        <f t="shared" si="46"/>
        <v>0</v>
      </c>
    </row>
    <row r="804" spans="1:6" x14ac:dyDescent="0.4">
      <c r="A804" s="9">
        <f t="shared" si="43"/>
        <v>44957</v>
      </c>
      <c r="B804" s="11">
        <f t="shared" si="44"/>
        <v>0.77777777777777779</v>
      </c>
      <c r="C804" s="7">
        <f t="shared" si="45"/>
        <v>44957.777777777781</v>
      </c>
      <c r="D804" s="6">
        <f>SUMIFS(Recovery_rate____MWh,Recovery_period_start,"&lt;="&amp;'Billing Period Ending 5 Feb 23'!C804,Recovery_period_end,"&gt;="&amp;'Billing Period Ending 5 Feb 23'!C804,Region,'Billing Period Ending 5 Feb 23'!$D$2)</f>
        <v>0.8</v>
      </c>
      <c r="E804" s="14"/>
      <c r="F804" s="6">
        <f t="shared" si="46"/>
        <v>0</v>
      </c>
    </row>
    <row r="805" spans="1:6" x14ac:dyDescent="0.4">
      <c r="A805" s="9">
        <f t="shared" ref="A805:A868" si="47">A517+1</f>
        <v>44957</v>
      </c>
      <c r="B805" s="11">
        <f t="shared" ref="B805:B868" si="48">B517</f>
        <v>0.78125</v>
      </c>
      <c r="C805" s="7">
        <f t="shared" si="45"/>
        <v>44957.78125</v>
      </c>
      <c r="D805" s="6">
        <f>SUMIFS(Recovery_rate____MWh,Recovery_period_start,"&lt;="&amp;'Billing Period Ending 5 Feb 23'!C805,Recovery_period_end,"&gt;="&amp;'Billing Period Ending 5 Feb 23'!C805,Region,'Billing Period Ending 5 Feb 23'!$D$2)</f>
        <v>0.8</v>
      </c>
      <c r="E805" s="14"/>
      <c r="F805" s="6">
        <f t="shared" si="46"/>
        <v>0</v>
      </c>
    </row>
    <row r="806" spans="1:6" x14ac:dyDescent="0.4">
      <c r="A806" s="9">
        <f t="shared" si="47"/>
        <v>44957</v>
      </c>
      <c r="B806" s="11">
        <f t="shared" si="48"/>
        <v>0.78472222222222221</v>
      </c>
      <c r="C806" s="7">
        <f t="shared" si="45"/>
        <v>44957.784722222219</v>
      </c>
      <c r="D806" s="6">
        <f>SUMIFS(Recovery_rate____MWh,Recovery_period_start,"&lt;="&amp;'Billing Period Ending 5 Feb 23'!C806,Recovery_period_end,"&gt;="&amp;'Billing Period Ending 5 Feb 23'!C806,Region,'Billing Period Ending 5 Feb 23'!$D$2)</f>
        <v>0.8</v>
      </c>
      <c r="E806" s="14"/>
      <c r="F806" s="6">
        <f t="shared" si="46"/>
        <v>0</v>
      </c>
    </row>
    <row r="807" spans="1:6" x14ac:dyDescent="0.4">
      <c r="A807" s="9">
        <f t="shared" si="47"/>
        <v>44957</v>
      </c>
      <c r="B807" s="11">
        <f t="shared" si="48"/>
        <v>0.78819444444444453</v>
      </c>
      <c r="C807" s="7">
        <f t="shared" si="45"/>
        <v>44957.788194444445</v>
      </c>
      <c r="D807" s="6">
        <f>SUMIFS(Recovery_rate____MWh,Recovery_period_start,"&lt;="&amp;'Billing Period Ending 5 Feb 23'!C807,Recovery_period_end,"&gt;="&amp;'Billing Period Ending 5 Feb 23'!C807,Region,'Billing Period Ending 5 Feb 23'!$D$2)</f>
        <v>0.8</v>
      </c>
      <c r="E807" s="14"/>
      <c r="F807" s="6">
        <f t="shared" si="46"/>
        <v>0</v>
      </c>
    </row>
    <row r="808" spans="1:6" x14ac:dyDescent="0.4">
      <c r="A808" s="9">
        <f t="shared" si="47"/>
        <v>44957</v>
      </c>
      <c r="B808" s="11">
        <f t="shared" si="48"/>
        <v>0.79166666666666663</v>
      </c>
      <c r="C808" s="7">
        <f t="shared" si="45"/>
        <v>44957.791666666664</v>
      </c>
      <c r="D808" s="6">
        <f>SUMIFS(Recovery_rate____MWh,Recovery_period_start,"&lt;="&amp;'Billing Period Ending 5 Feb 23'!C808,Recovery_period_end,"&gt;="&amp;'Billing Period Ending 5 Feb 23'!C808,Region,'Billing Period Ending 5 Feb 23'!$D$2)</f>
        <v>0.8</v>
      </c>
      <c r="E808" s="14"/>
      <c r="F808" s="6">
        <f t="shared" si="46"/>
        <v>0</v>
      </c>
    </row>
    <row r="809" spans="1:6" x14ac:dyDescent="0.4">
      <c r="A809" s="9">
        <f t="shared" si="47"/>
        <v>44957</v>
      </c>
      <c r="B809" s="11">
        <f t="shared" si="48"/>
        <v>0.79513888888888884</v>
      </c>
      <c r="C809" s="7">
        <f t="shared" si="45"/>
        <v>44957.795138888891</v>
      </c>
      <c r="D809" s="6">
        <f>SUMIFS(Recovery_rate____MWh,Recovery_period_start,"&lt;="&amp;'Billing Period Ending 5 Feb 23'!C809,Recovery_period_end,"&gt;="&amp;'Billing Period Ending 5 Feb 23'!C809,Region,'Billing Period Ending 5 Feb 23'!$D$2)</f>
        <v>0.8</v>
      </c>
      <c r="E809" s="14"/>
      <c r="F809" s="6">
        <f t="shared" si="46"/>
        <v>0</v>
      </c>
    </row>
    <row r="810" spans="1:6" x14ac:dyDescent="0.4">
      <c r="A810" s="9">
        <f t="shared" si="47"/>
        <v>44957</v>
      </c>
      <c r="B810" s="11">
        <f t="shared" si="48"/>
        <v>0.79861111111111116</v>
      </c>
      <c r="C810" s="7">
        <f t="shared" si="45"/>
        <v>44957.798611111109</v>
      </c>
      <c r="D810" s="6">
        <f>SUMIFS(Recovery_rate____MWh,Recovery_period_start,"&lt;="&amp;'Billing Period Ending 5 Feb 23'!C810,Recovery_period_end,"&gt;="&amp;'Billing Period Ending 5 Feb 23'!C810,Region,'Billing Period Ending 5 Feb 23'!$D$2)</f>
        <v>0.8</v>
      </c>
      <c r="E810" s="14"/>
      <c r="F810" s="6">
        <f t="shared" si="46"/>
        <v>0</v>
      </c>
    </row>
    <row r="811" spans="1:6" x14ac:dyDescent="0.4">
      <c r="A811" s="9">
        <f t="shared" si="47"/>
        <v>44957</v>
      </c>
      <c r="B811" s="11">
        <f t="shared" si="48"/>
        <v>0.80208333333333337</v>
      </c>
      <c r="C811" s="7">
        <f t="shared" si="45"/>
        <v>44957.802083333336</v>
      </c>
      <c r="D811" s="6">
        <f>SUMIFS(Recovery_rate____MWh,Recovery_period_start,"&lt;="&amp;'Billing Period Ending 5 Feb 23'!C811,Recovery_period_end,"&gt;="&amp;'Billing Period Ending 5 Feb 23'!C811,Region,'Billing Period Ending 5 Feb 23'!$D$2)</f>
        <v>0.8</v>
      </c>
      <c r="E811" s="14"/>
      <c r="F811" s="6">
        <f t="shared" si="46"/>
        <v>0</v>
      </c>
    </row>
    <row r="812" spans="1:6" x14ac:dyDescent="0.4">
      <c r="A812" s="9">
        <f t="shared" si="47"/>
        <v>44957</v>
      </c>
      <c r="B812" s="11">
        <f t="shared" si="48"/>
        <v>0.80555555555555547</v>
      </c>
      <c r="C812" s="7">
        <f t="shared" si="45"/>
        <v>44957.805555555555</v>
      </c>
      <c r="D812" s="6">
        <f>SUMIFS(Recovery_rate____MWh,Recovery_period_start,"&lt;="&amp;'Billing Period Ending 5 Feb 23'!C812,Recovery_period_end,"&gt;="&amp;'Billing Period Ending 5 Feb 23'!C812,Region,'Billing Period Ending 5 Feb 23'!$D$2)</f>
        <v>0.8</v>
      </c>
      <c r="E812" s="14"/>
      <c r="F812" s="6">
        <f t="shared" si="46"/>
        <v>0</v>
      </c>
    </row>
    <row r="813" spans="1:6" x14ac:dyDescent="0.4">
      <c r="A813" s="9">
        <f t="shared" si="47"/>
        <v>44957</v>
      </c>
      <c r="B813" s="11">
        <f t="shared" si="48"/>
        <v>0.80902777777777779</v>
      </c>
      <c r="C813" s="7">
        <f t="shared" si="45"/>
        <v>44957.809027777781</v>
      </c>
      <c r="D813" s="6">
        <f>SUMIFS(Recovery_rate____MWh,Recovery_period_start,"&lt;="&amp;'Billing Period Ending 5 Feb 23'!C813,Recovery_period_end,"&gt;="&amp;'Billing Period Ending 5 Feb 23'!C813,Region,'Billing Period Ending 5 Feb 23'!$D$2)</f>
        <v>0.8</v>
      </c>
      <c r="E813" s="14"/>
      <c r="F813" s="6">
        <f t="shared" si="46"/>
        <v>0</v>
      </c>
    </row>
    <row r="814" spans="1:6" x14ac:dyDescent="0.4">
      <c r="A814" s="9">
        <f t="shared" si="47"/>
        <v>44957</v>
      </c>
      <c r="B814" s="11">
        <f t="shared" si="48"/>
        <v>0.8125</v>
      </c>
      <c r="C814" s="7">
        <f t="shared" si="45"/>
        <v>44957.8125</v>
      </c>
      <c r="D814" s="6">
        <f>SUMIFS(Recovery_rate____MWh,Recovery_period_start,"&lt;="&amp;'Billing Period Ending 5 Feb 23'!C814,Recovery_period_end,"&gt;="&amp;'Billing Period Ending 5 Feb 23'!C814,Region,'Billing Period Ending 5 Feb 23'!$D$2)</f>
        <v>0.8</v>
      </c>
      <c r="E814" s="14"/>
      <c r="F814" s="6">
        <f t="shared" si="46"/>
        <v>0</v>
      </c>
    </row>
    <row r="815" spans="1:6" x14ac:dyDescent="0.4">
      <c r="A815" s="9">
        <f t="shared" si="47"/>
        <v>44957</v>
      </c>
      <c r="B815" s="11">
        <f t="shared" si="48"/>
        <v>0.81597222222222221</v>
      </c>
      <c r="C815" s="7">
        <f t="shared" si="45"/>
        <v>44957.815972222219</v>
      </c>
      <c r="D815" s="6">
        <f>SUMIFS(Recovery_rate____MWh,Recovery_period_start,"&lt;="&amp;'Billing Period Ending 5 Feb 23'!C815,Recovery_period_end,"&gt;="&amp;'Billing Period Ending 5 Feb 23'!C815,Region,'Billing Period Ending 5 Feb 23'!$D$2)</f>
        <v>0.8</v>
      </c>
      <c r="E815" s="14"/>
      <c r="F815" s="6">
        <f t="shared" si="46"/>
        <v>0</v>
      </c>
    </row>
    <row r="816" spans="1:6" x14ac:dyDescent="0.4">
      <c r="A816" s="9">
        <f t="shared" si="47"/>
        <v>44957</v>
      </c>
      <c r="B816" s="11">
        <f t="shared" si="48"/>
        <v>0.81944444444444453</v>
      </c>
      <c r="C816" s="7">
        <f t="shared" si="45"/>
        <v>44957.819444444445</v>
      </c>
      <c r="D816" s="6">
        <f>SUMIFS(Recovery_rate____MWh,Recovery_period_start,"&lt;="&amp;'Billing Period Ending 5 Feb 23'!C816,Recovery_period_end,"&gt;="&amp;'Billing Period Ending 5 Feb 23'!C816,Region,'Billing Period Ending 5 Feb 23'!$D$2)</f>
        <v>0.8</v>
      </c>
      <c r="E816" s="14"/>
      <c r="F816" s="6">
        <f t="shared" si="46"/>
        <v>0</v>
      </c>
    </row>
    <row r="817" spans="1:6" x14ac:dyDescent="0.4">
      <c r="A817" s="9">
        <f t="shared" si="47"/>
        <v>44957</v>
      </c>
      <c r="B817" s="11">
        <f t="shared" si="48"/>
        <v>0.82291666666666663</v>
      </c>
      <c r="C817" s="7">
        <f t="shared" si="45"/>
        <v>44957.822916666664</v>
      </c>
      <c r="D817" s="6">
        <f>SUMIFS(Recovery_rate____MWh,Recovery_period_start,"&lt;="&amp;'Billing Period Ending 5 Feb 23'!C817,Recovery_period_end,"&gt;="&amp;'Billing Period Ending 5 Feb 23'!C817,Region,'Billing Period Ending 5 Feb 23'!$D$2)</f>
        <v>0.8</v>
      </c>
      <c r="E817" s="14"/>
      <c r="F817" s="6">
        <f t="shared" si="46"/>
        <v>0</v>
      </c>
    </row>
    <row r="818" spans="1:6" x14ac:dyDescent="0.4">
      <c r="A818" s="9">
        <f t="shared" si="47"/>
        <v>44957</v>
      </c>
      <c r="B818" s="11">
        <f t="shared" si="48"/>
        <v>0.82638888888888884</v>
      </c>
      <c r="C818" s="7">
        <f t="shared" si="45"/>
        <v>44957.826388888891</v>
      </c>
      <c r="D818" s="6">
        <f>SUMIFS(Recovery_rate____MWh,Recovery_period_start,"&lt;="&amp;'Billing Period Ending 5 Feb 23'!C818,Recovery_period_end,"&gt;="&amp;'Billing Period Ending 5 Feb 23'!C818,Region,'Billing Period Ending 5 Feb 23'!$D$2)</f>
        <v>0.8</v>
      </c>
      <c r="E818" s="14"/>
      <c r="F818" s="6">
        <f t="shared" si="46"/>
        <v>0</v>
      </c>
    </row>
    <row r="819" spans="1:6" x14ac:dyDescent="0.4">
      <c r="A819" s="9">
        <f t="shared" si="47"/>
        <v>44957</v>
      </c>
      <c r="B819" s="11">
        <f t="shared" si="48"/>
        <v>0.82986111111111116</v>
      </c>
      <c r="C819" s="7">
        <f t="shared" si="45"/>
        <v>44957.829861111109</v>
      </c>
      <c r="D819" s="6">
        <f>SUMIFS(Recovery_rate____MWh,Recovery_period_start,"&lt;="&amp;'Billing Period Ending 5 Feb 23'!C819,Recovery_period_end,"&gt;="&amp;'Billing Period Ending 5 Feb 23'!C819,Region,'Billing Period Ending 5 Feb 23'!$D$2)</f>
        <v>0.8</v>
      </c>
      <c r="E819" s="14"/>
      <c r="F819" s="6">
        <f t="shared" si="46"/>
        <v>0</v>
      </c>
    </row>
    <row r="820" spans="1:6" x14ac:dyDescent="0.4">
      <c r="A820" s="9">
        <f t="shared" si="47"/>
        <v>44957</v>
      </c>
      <c r="B820" s="11">
        <f t="shared" si="48"/>
        <v>0.83333333333333337</v>
      </c>
      <c r="C820" s="7">
        <f t="shared" si="45"/>
        <v>44957.833333333336</v>
      </c>
      <c r="D820" s="6">
        <f>SUMIFS(Recovery_rate____MWh,Recovery_period_start,"&lt;="&amp;'Billing Period Ending 5 Feb 23'!C820,Recovery_period_end,"&gt;="&amp;'Billing Period Ending 5 Feb 23'!C820,Region,'Billing Period Ending 5 Feb 23'!$D$2)</f>
        <v>0.8</v>
      </c>
      <c r="E820" s="14"/>
      <c r="F820" s="6">
        <f t="shared" si="46"/>
        <v>0</v>
      </c>
    </row>
    <row r="821" spans="1:6" x14ac:dyDescent="0.4">
      <c r="A821" s="9">
        <f t="shared" si="47"/>
        <v>44957</v>
      </c>
      <c r="B821" s="11">
        <f t="shared" si="48"/>
        <v>0.83680555555555547</v>
      </c>
      <c r="C821" s="7">
        <f t="shared" si="45"/>
        <v>44957.836805555555</v>
      </c>
      <c r="D821" s="6">
        <f>SUMIFS(Recovery_rate____MWh,Recovery_period_start,"&lt;="&amp;'Billing Period Ending 5 Feb 23'!C821,Recovery_period_end,"&gt;="&amp;'Billing Period Ending 5 Feb 23'!C821,Region,'Billing Period Ending 5 Feb 23'!$D$2)</f>
        <v>0.8</v>
      </c>
      <c r="E821" s="14"/>
      <c r="F821" s="6">
        <f t="shared" si="46"/>
        <v>0</v>
      </c>
    </row>
    <row r="822" spans="1:6" x14ac:dyDescent="0.4">
      <c r="A822" s="9">
        <f t="shared" si="47"/>
        <v>44957</v>
      </c>
      <c r="B822" s="11">
        <f t="shared" si="48"/>
        <v>0.84027777777777779</v>
      </c>
      <c r="C822" s="7">
        <f t="shared" si="45"/>
        <v>44957.840277777781</v>
      </c>
      <c r="D822" s="6">
        <f>SUMIFS(Recovery_rate____MWh,Recovery_period_start,"&lt;="&amp;'Billing Period Ending 5 Feb 23'!C822,Recovery_period_end,"&gt;="&amp;'Billing Period Ending 5 Feb 23'!C822,Region,'Billing Period Ending 5 Feb 23'!$D$2)</f>
        <v>0.8</v>
      </c>
      <c r="E822" s="14"/>
      <c r="F822" s="6">
        <f t="shared" si="46"/>
        <v>0</v>
      </c>
    </row>
    <row r="823" spans="1:6" x14ac:dyDescent="0.4">
      <c r="A823" s="9">
        <f t="shared" si="47"/>
        <v>44957</v>
      </c>
      <c r="B823" s="11">
        <f t="shared" si="48"/>
        <v>0.84375</v>
      </c>
      <c r="C823" s="7">
        <f t="shared" si="45"/>
        <v>44957.84375</v>
      </c>
      <c r="D823" s="6">
        <f>SUMIFS(Recovery_rate____MWh,Recovery_period_start,"&lt;="&amp;'Billing Period Ending 5 Feb 23'!C823,Recovery_period_end,"&gt;="&amp;'Billing Period Ending 5 Feb 23'!C823,Region,'Billing Period Ending 5 Feb 23'!$D$2)</f>
        <v>0.8</v>
      </c>
      <c r="E823" s="14"/>
      <c r="F823" s="6">
        <f t="shared" si="46"/>
        <v>0</v>
      </c>
    </row>
    <row r="824" spans="1:6" x14ac:dyDescent="0.4">
      <c r="A824" s="9">
        <f t="shared" si="47"/>
        <v>44957</v>
      </c>
      <c r="B824" s="11">
        <f t="shared" si="48"/>
        <v>0.84722222222222221</v>
      </c>
      <c r="C824" s="7">
        <f t="shared" si="45"/>
        <v>44957.847222222219</v>
      </c>
      <c r="D824" s="6">
        <f>SUMIFS(Recovery_rate____MWh,Recovery_period_start,"&lt;="&amp;'Billing Period Ending 5 Feb 23'!C824,Recovery_period_end,"&gt;="&amp;'Billing Period Ending 5 Feb 23'!C824,Region,'Billing Period Ending 5 Feb 23'!$D$2)</f>
        <v>0.8</v>
      </c>
      <c r="E824" s="14"/>
      <c r="F824" s="6">
        <f t="shared" si="46"/>
        <v>0</v>
      </c>
    </row>
    <row r="825" spans="1:6" x14ac:dyDescent="0.4">
      <c r="A825" s="9">
        <f t="shared" si="47"/>
        <v>44957</v>
      </c>
      <c r="B825" s="11">
        <f t="shared" si="48"/>
        <v>0.85069444444444453</v>
      </c>
      <c r="C825" s="7">
        <f t="shared" si="45"/>
        <v>44957.850694444445</v>
      </c>
      <c r="D825" s="6">
        <f>SUMIFS(Recovery_rate____MWh,Recovery_period_start,"&lt;="&amp;'Billing Period Ending 5 Feb 23'!C825,Recovery_period_end,"&gt;="&amp;'Billing Period Ending 5 Feb 23'!C825,Region,'Billing Period Ending 5 Feb 23'!$D$2)</f>
        <v>0.8</v>
      </c>
      <c r="E825" s="14"/>
      <c r="F825" s="6">
        <f t="shared" si="46"/>
        <v>0</v>
      </c>
    </row>
    <row r="826" spans="1:6" x14ac:dyDescent="0.4">
      <c r="A826" s="9">
        <f t="shared" si="47"/>
        <v>44957</v>
      </c>
      <c r="B826" s="11">
        <f t="shared" si="48"/>
        <v>0.85416666666666663</v>
      </c>
      <c r="C826" s="7">
        <f t="shared" si="45"/>
        <v>44957.854166666664</v>
      </c>
      <c r="D826" s="6">
        <f>SUMIFS(Recovery_rate____MWh,Recovery_period_start,"&lt;="&amp;'Billing Period Ending 5 Feb 23'!C826,Recovery_period_end,"&gt;="&amp;'Billing Period Ending 5 Feb 23'!C826,Region,'Billing Period Ending 5 Feb 23'!$D$2)</f>
        <v>0.8</v>
      </c>
      <c r="E826" s="14"/>
      <c r="F826" s="6">
        <f t="shared" si="46"/>
        <v>0</v>
      </c>
    </row>
    <row r="827" spans="1:6" x14ac:dyDescent="0.4">
      <c r="A827" s="9">
        <f t="shared" si="47"/>
        <v>44957</v>
      </c>
      <c r="B827" s="11">
        <f t="shared" si="48"/>
        <v>0.85763888888888884</v>
      </c>
      <c r="C827" s="7">
        <f t="shared" si="45"/>
        <v>44957.857638888891</v>
      </c>
      <c r="D827" s="6">
        <f>SUMIFS(Recovery_rate____MWh,Recovery_period_start,"&lt;="&amp;'Billing Period Ending 5 Feb 23'!C827,Recovery_period_end,"&gt;="&amp;'Billing Period Ending 5 Feb 23'!C827,Region,'Billing Period Ending 5 Feb 23'!$D$2)</f>
        <v>0.8</v>
      </c>
      <c r="E827" s="14"/>
      <c r="F827" s="6">
        <f t="shared" si="46"/>
        <v>0</v>
      </c>
    </row>
    <row r="828" spans="1:6" x14ac:dyDescent="0.4">
      <c r="A828" s="9">
        <f t="shared" si="47"/>
        <v>44957</v>
      </c>
      <c r="B828" s="11">
        <f t="shared" si="48"/>
        <v>0.86111111111111116</v>
      </c>
      <c r="C828" s="7">
        <f t="shared" si="45"/>
        <v>44957.861111111109</v>
      </c>
      <c r="D828" s="6">
        <f>SUMIFS(Recovery_rate____MWh,Recovery_period_start,"&lt;="&amp;'Billing Period Ending 5 Feb 23'!C828,Recovery_period_end,"&gt;="&amp;'Billing Period Ending 5 Feb 23'!C828,Region,'Billing Period Ending 5 Feb 23'!$D$2)</f>
        <v>0.8</v>
      </c>
      <c r="E828" s="14"/>
      <c r="F828" s="6">
        <f t="shared" si="46"/>
        <v>0</v>
      </c>
    </row>
    <row r="829" spans="1:6" x14ac:dyDescent="0.4">
      <c r="A829" s="9">
        <f t="shared" si="47"/>
        <v>44957</v>
      </c>
      <c r="B829" s="11">
        <f t="shared" si="48"/>
        <v>0.86458333333333337</v>
      </c>
      <c r="C829" s="7">
        <f t="shared" si="45"/>
        <v>44957.864583333336</v>
      </c>
      <c r="D829" s="6">
        <f>SUMIFS(Recovery_rate____MWh,Recovery_period_start,"&lt;="&amp;'Billing Period Ending 5 Feb 23'!C829,Recovery_period_end,"&gt;="&amp;'Billing Period Ending 5 Feb 23'!C829,Region,'Billing Period Ending 5 Feb 23'!$D$2)</f>
        <v>0.8</v>
      </c>
      <c r="E829" s="14"/>
      <c r="F829" s="6">
        <f t="shared" si="46"/>
        <v>0</v>
      </c>
    </row>
    <row r="830" spans="1:6" x14ac:dyDescent="0.4">
      <c r="A830" s="9">
        <f t="shared" si="47"/>
        <v>44957</v>
      </c>
      <c r="B830" s="11">
        <f t="shared" si="48"/>
        <v>0.86805555555555547</v>
      </c>
      <c r="C830" s="7">
        <f t="shared" si="45"/>
        <v>44957.868055555555</v>
      </c>
      <c r="D830" s="6">
        <f>SUMIFS(Recovery_rate____MWh,Recovery_period_start,"&lt;="&amp;'Billing Period Ending 5 Feb 23'!C830,Recovery_period_end,"&gt;="&amp;'Billing Period Ending 5 Feb 23'!C830,Region,'Billing Period Ending 5 Feb 23'!$D$2)</f>
        <v>0.8</v>
      </c>
      <c r="E830" s="14"/>
      <c r="F830" s="6">
        <f t="shared" si="46"/>
        <v>0</v>
      </c>
    </row>
    <row r="831" spans="1:6" x14ac:dyDescent="0.4">
      <c r="A831" s="9">
        <f t="shared" si="47"/>
        <v>44957</v>
      </c>
      <c r="B831" s="11">
        <f t="shared" si="48"/>
        <v>0.87152777777777779</v>
      </c>
      <c r="C831" s="7">
        <f t="shared" si="45"/>
        <v>44957.871527777781</v>
      </c>
      <c r="D831" s="6">
        <f>SUMIFS(Recovery_rate____MWh,Recovery_period_start,"&lt;="&amp;'Billing Period Ending 5 Feb 23'!C831,Recovery_period_end,"&gt;="&amp;'Billing Period Ending 5 Feb 23'!C831,Region,'Billing Period Ending 5 Feb 23'!$D$2)</f>
        <v>0.8</v>
      </c>
      <c r="E831" s="14"/>
      <c r="F831" s="6">
        <f t="shared" si="46"/>
        <v>0</v>
      </c>
    </row>
    <row r="832" spans="1:6" x14ac:dyDescent="0.4">
      <c r="A832" s="9">
        <f t="shared" si="47"/>
        <v>44957</v>
      </c>
      <c r="B832" s="11">
        <f t="shared" si="48"/>
        <v>0.875</v>
      </c>
      <c r="C832" s="7">
        <f t="shared" si="45"/>
        <v>44957.875</v>
      </c>
      <c r="D832" s="6">
        <f>SUMIFS(Recovery_rate____MWh,Recovery_period_start,"&lt;="&amp;'Billing Period Ending 5 Feb 23'!C832,Recovery_period_end,"&gt;="&amp;'Billing Period Ending 5 Feb 23'!C832,Region,'Billing Period Ending 5 Feb 23'!$D$2)</f>
        <v>0.8</v>
      </c>
      <c r="E832" s="14"/>
      <c r="F832" s="6">
        <f t="shared" si="46"/>
        <v>0</v>
      </c>
    </row>
    <row r="833" spans="1:6" x14ac:dyDescent="0.4">
      <c r="A833" s="9">
        <f t="shared" si="47"/>
        <v>44957</v>
      </c>
      <c r="B833" s="11">
        <f t="shared" si="48"/>
        <v>0.87847222222222221</v>
      </c>
      <c r="C833" s="7">
        <f t="shared" si="45"/>
        <v>44957.878472222219</v>
      </c>
      <c r="D833" s="6">
        <f>SUMIFS(Recovery_rate____MWh,Recovery_period_start,"&lt;="&amp;'Billing Period Ending 5 Feb 23'!C833,Recovery_period_end,"&gt;="&amp;'Billing Period Ending 5 Feb 23'!C833,Region,'Billing Period Ending 5 Feb 23'!$D$2)</f>
        <v>0.8</v>
      </c>
      <c r="E833" s="14"/>
      <c r="F833" s="6">
        <f t="shared" si="46"/>
        <v>0</v>
      </c>
    </row>
    <row r="834" spans="1:6" x14ac:dyDescent="0.4">
      <c r="A834" s="9">
        <f t="shared" si="47"/>
        <v>44957</v>
      </c>
      <c r="B834" s="11">
        <f t="shared" si="48"/>
        <v>0.88194444444444453</v>
      </c>
      <c r="C834" s="7">
        <f t="shared" si="45"/>
        <v>44957.881944444445</v>
      </c>
      <c r="D834" s="6">
        <f>SUMIFS(Recovery_rate____MWh,Recovery_period_start,"&lt;="&amp;'Billing Period Ending 5 Feb 23'!C834,Recovery_period_end,"&gt;="&amp;'Billing Period Ending 5 Feb 23'!C834,Region,'Billing Period Ending 5 Feb 23'!$D$2)</f>
        <v>0.8</v>
      </c>
      <c r="E834" s="14"/>
      <c r="F834" s="6">
        <f t="shared" si="46"/>
        <v>0</v>
      </c>
    </row>
    <row r="835" spans="1:6" x14ac:dyDescent="0.4">
      <c r="A835" s="9">
        <f t="shared" si="47"/>
        <v>44957</v>
      </c>
      <c r="B835" s="11">
        <f t="shared" si="48"/>
        <v>0.88541666666666663</v>
      </c>
      <c r="C835" s="7">
        <f t="shared" si="45"/>
        <v>44957.885416666664</v>
      </c>
      <c r="D835" s="6">
        <f>SUMIFS(Recovery_rate____MWh,Recovery_period_start,"&lt;="&amp;'Billing Period Ending 5 Feb 23'!C835,Recovery_period_end,"&gt;="&amp;'Billing Period Ending 5 Feb 23'!C835,Region,'Billing Period Ending 5 Feb 23'!$D$2)</f>
        <v>0.8</v>
      </c>
      <c r="E835" s="14"/>
      <c r="F835" s="6">
        <f t="shared" si="46"/>
        <v>0</v>
      </c>
    </row>
    <row r="836" spans="1:6" x14ac:dyDescent="0.4">
      <c r="A836" s="9">
        <f t="shared" si="47"/>
        <v>44957</v>
      </c>
      <c r="B836" s="11">
        <f t="shared" si="48"/>
        <v>0.88888888888888884</v>
      </c>
      <c r="C836" s="7">
        <f t="shared" ref="C836:C899" si="49">A836+B836</f>
        <v>44957.888888888891</v>
      </c>
      <c r="D836" s="6">
        <f>SUMIFS(Recovery_rate____MWh,Recovery_period_start,"&lt;="&amp;'Billing Period Ending 5 Feb 23'!C836,Recovery_period_end,"&gt;="&amp;'Billing Period Ending 5 Feb 23'!C836,Region,'Billing Period Ending 5 Feb 23'!$D$2)</f>
        <v>0.8</v>
      </c>
      <c r="E836" s="14"/>
      <c r="F836" s="6">
        <f t="shared" ref="F836:F899" si="50">E836*D836</f>
        <v>0</v>
      </c>
    </row>
    <row r="837" spans="1:6" x14ac:dyDescent="0.4">
      <c r="A837" s="9">
        <f t="shared" si="47"/>
        <v>44957</v>
      </c>
      <c r="B837" s="11">
        <f t="shared" si="48"/>
        <v>0.89236111111111116</v>
      </c>
      <c r="C837" s="7">
        <f t="shared" si="49"/>
        <v>44957.892361111109</v>
      </c>
      <c r="D837" s="6">
        <f>SUMIFS(Recovery_rate____MWh,Recovery_period_start,"&lt;="&amp;'Billing Period Ending 5 Feb 23'!C837,Recovery_period_end,"&gt;="&amp;'Billing Period Ending 5 Feb 23'!C837,Region,'Billing Period Ending 5 Feb 23'!$D$2)</f>
        <v>0.8</v>
      </c>
      <c r="E837" s="14"/>
      <c r="F837" s="6">
        <f t="shared" si="50"/>
        <v>0</v>
      </c>
    </row>
    <row r="838" spans="1:6" x14ac:dyDescent="0.4">
      <c r="A838" s="9">
        <f t="shared" si="47"/>
        <v>44957</v>
      </c>
      <c r="B838" s="11">
        <f t="shared" si="48"/>
        <v>0.89583333333333337</v>
      </c>
      <c r="C838" s="7">
        <f t="shared" si="49"/>
        <v>44957.895833333336</v>
      </c>
      <c r="D838" s="6">
        <f>SUMIFS(Recovery_rate____MWh,Recovery_period_start,"&lt;="&amp;'Billing Period Ending 5 Feb 23'!C838,Recovery_period_end,"&gt;="&amp;'Billing Period Ending 5 Feb 23'!C838,Region,'Billing Period Ending 5 Feb 23'!$D$2)</f>
        <v>0.8</v>
      </c>
      <c r="E838" s="14"/>
      <c r="F838" s="6">
        <f t="shared" si="50"/>
        <v>0</v>
      </c>
    </row>
    <row r="839" spans="1:6" x14ac:dyDescent="0.4">
      <c r="A839" s="9">
        <f t="shared" si="47"/>
        <v>44957</v>
      </c>
      <c r="B839" s="11">
        <f t="shared" si="48"/>
        <v>0.89930555555555547</v>
      </c>
      <c r="C839" s="7">
        <f t="shared" si="49"/>
        <v>44957.899305555555</v>
      </c>
      <c r="D839" s="6">
        <f>SUMIFS(Recovery_rate____MWh,Recovery_period_start,"&lt;="&amp;'Billing Period Ending 5 Feb 23'!C839,Recovery_period_end,"&gt;="&amp;'Billing Period Ending 5 Feb 23'!C839,Region,'Billing Period Ending 5 Feb 23'!$D$2)</f>
        <v>0.8</v>
      </c>
      <c r="E839" s="14"/>
      <c r="F839" s="6">
        <f t="shared" si="50"/>
        <v>0</v>
      </c>
    </row>
    <row r="840" spans="1:6" x14ac:dyDescent="0.4">
      <c r="A840" s="9">
        <f t="shared" si="47"/>
        <v>44957</v>
      </c>
      <c r="B840" s="11">
        <f t="shared" si="48"/>
        <v>0.90277777777777779</v>
      </c>
      <c r="C840" s="7">
        <f t="shared" si="49"/>
        <v>44957.902777777781</v>
      </c>
      <c r="D840" s="6">
        <f>SUMIFS(Recovery_rate____MWh,Recovery_period_start,"&lt;="&amp;'Billing Period Ending 5 Feb 23'!C840,Recovery_period_end,"&gt;="&amp;'Billing Period Ending 5 Feb 23'!C840,Region,'Billing Period Ending 5 Feb 23'!$D$2)</f>
        <v>0.8</v>
      </c>
      <c r="E840" s="14"/>
      <c r="F840" s="6">
        <f t="shared" si="50"/>
        <v>0</v>
      </c>
    </row>
    <row r="841" spans="1:6" x14ac:dyDescent="0.4">
      <c r="A841" s="9">
        <f t="shared" si="47"/>
        <v>44957</v>
      </c>
      <c r="B841" s="11">
        <f t="shared" si="48"/>
        <v>0.90625</v>
      </c>
      <c r="C841" s="7">
        <f t="shared" si="49"/>
        <v>44957.90625</v>
      </c>
      <c r="D841" s="6">
        <f>SUMIFS(Recovery_rate____MWh,Recovery_period_start,"&lt;="&amp;'Billing Period Ending 5 Feb 23'!C841,Recovery_period_end,"&gt;="&amp;'Billing Period Ending 5 Feb 23'!C841,Region,'Billing Period Ending 5 Feb 23'!$D$2)</f>
        <v>0.8</v>
      </c>
      <c r="E841" s="14"/>
      <c r="F841" s="6">
        <f t="shared" si="50"/>
        <v>0</v>
      </c>
    </row>
    <row r="842" spans="1:6" x14ac:dyDescent="0.4">
      <c r="A842" s="9">
        <f t="shared" si="47"/>
        <v>44957</v>
      </c>
      <c r="B842" s="11">
        <f t="shared" si="48"/>
        <v>0.90972222222222221</v>
      </c>
      <c r="C842" s="7">
        <f t="shared" si="49"/>
        <v>44957.909722222219</v>
      </c>
      <c r="D842" s="6">
        <f>SUMIFS(Recovery_rate____MWh,Recovery_period_start,"&lt;="&amp;'Billing Period Ending 5 Feb 23'!C842,Recovery_period_end,"&gt;="&amp;'Billing Period Ending 5 Feb 23'!C842,Region,'Billing Period Ending 5 Feb 23'!$D$2)</f>
        <v>0.8</v>
      </c>
      <c r="E842" s="14"/>
      <c r="F842" s="6">
        <f t="shared" si="50"/>
        <v>0</v>
      </c>
    </row>
    <row r="843" spans="1:6" x14ac:dyDescent="0.4">
      <c r="A843" s="9">
        <f t="shared" si="47"/>
        <v>44957</v>
      </c>
      <c r="B843" s="11">
        <f t="shared" si="48"/>
        <v>0.91319444444444453</v>
      </c>
      <c r="C843" s="7">
        <f t="shared" si="49"/>
        <v>44957.913194444445</v>
      </c>
      <c r="D843" s="6">
        <f>SUMIFS(Recovery_rate____MWh,Recovery_period_start,"&lt;="&amp;'Billing Period Ending 5 Feb 23'!C843,Recovery_period_end,"&gt;="&amp;'Billing Period Ending 5 Feb 23'!C843,Region,'Billing Period Ending 5 Feb 23'!$D$2)</f>
        <v>0.8</v>
      </c>
      <c r="E843" s="14"/>
      <c r="F843" s="6">
        <f t="shared" si="50"/>
        <v>0</v>
      </c>
    </row>
    <row r="844" spans="1:6" x14ac:dyDescent="0.4">
      <c r="A844" s="9">
        <f t="shared" si="47"/>
        <v>44957</v>
      </c>
      <c r="B844" s="11">
        <f t="shared" si="48"/>
        <v>0.91666666666666663</v>
      </c>
      <c r="C844" s="7">
        <f t="shared" si="49"/>
        <v>44957.916666666664</v>
      </c>
      <c r="D844" s="6">
        <f>SUMIFS(Recovery_rate____MWh,Recovery_period_start,"&lt;="&amp;'Billing Period Ending 5 Feb 23'!C844,Recovery_period_end,"&gt;="&amp;'Billing Period Ending 5 Feb 23'!C844,Region,'Billing Period Ending 5 Feb 23'!$D$2)</f>
        <v>0.8</v>
      </c>
      <c r="E844" s="14"/>
      <c r="F844" s="6">
        <f t="shared" si="50"/>
        <v>0</v>
      </c>
    </row>
    <row r="845" spans="1:6" x14ac:dyDescent="0.4">
      <c r="A845" s="9">
        <f t="shared" si="47"/>
        <v>44957</v>
      </c>
      <c r="B845" s="11">
        <f t="shared" si="48"/>
        <v>0.92013888888888884</v>
      </c>
      <c r="C845" s="7">
        <f t="shared" si="49"/>
        <v>44957.920138888891</v>
      </c>
      <c r="D845" s="6">
        <f>SUMIFS(Recovery_rate____MWh,Recovery_period_start,"&lt;="&amp;'Billing Period Ending 5 Feb 23'!C845,Recovery_period_end,"&gt;="&amp;'Billing Period Ending 5 Feb 23'!C845,Region,'Billing Period Ending 5 Feb 23'!$D$2)</f>
        <v>0.8</v>
      </c>
      <c r="E845" s="14"/>
      <c r="F845" s="6">
        <f t="shared" si="50"/>
        <v>0</v>
      </c>
    </row>
    <row r="846" spans="1:6" x14ac:dyDescent="0.4">
      <c r="A846" s="9">
        <f t="shared" si="47"/>
        <v>44957</v>
      </c>
      <c r="B846" s="11">
        <f t="shared" si="48"/>
        <v>0.92361111111111116</v>
      </c>
      <c r="C846" s="7">
        <f t="shared" si="49"/>
        <v>44957.923611111109</v>
      </c>
      <c r="D846" s="6">
        <f>SUMIFS(Recovery_rate____MWh,Recovery_period_start,"&lt;="&amp;'Billing Period Ending 5 Feb 23'!C846,Recovery_period_end,"&gt;="&amp;'Billing Period Ending 5 Feb 23'!C846,Region,'Billing Period Ending 5 Feb 23'!$D$2)</f>
        <v>0.8</v>
      </c>
      <c r="E846" s="14"/>
      <c r="F846" s="6">
        <f t="shared" si="50"/>
        <v>0</v>
      </c>
    </row>
    <row r="847" spans="1:6" x14ac:dyDescent="0.4">
      <c r="A847" s="9">
        <f t="shared" si="47"/>
        <v>44957</v>
      </c>
      <c r="B847" s="11">
        <f t="shared" si="48"/>
        <v>0.92708333333333337</v>
      </c>
      <c r="C847" s="7">
        <f t="shared" si="49"/>
        <v>44957.927083333336</v>
      </c>
      <c r="D847" s="6">
        <f>SUMIFS(Recovery_rate____MWh,Recovery_period_start,"&lt;="&amp;'Billing Period Ending 5 Feb 23'!C847,Recovery_period_end,"&gt;="&amp;'Billing Period Ending 5 Feb 23'!C847,Region,'Billing Period Ending 5 Feb 23'!$D$2)</f>
        <v>0.8</v>
      </c>
      <c r="E847" s="14"/>
      <c r="F847" s="6">
        <f t="shared" si="50"/>
        <v>0</v>
      </c>
    </row>
    <row r="848" spans="1:6" x14ac:dyDescent="0.4">
      <c r="A848" s="9">
        <f t="shared" si="47"/>
        <v>44957</v>
      </c>
      <c r="B848" s="11">
        <f t="shared" si="48"/>
        <v>0.93055555555555547</v>
      </c>
      <c r="C848" s="7">
        <f t="shared" si="49"/>
        <v>44957.930555555555</v>
      </c>
      <c r="D848" s="6">
        <f>SUMIFS(Recovery_rate____MWh,Recovery_period_start,"&lt;="&amp;'Billing Period Ending 5 Feb 23'!C848,Recovery_period_end,"&gt;="&amp;'Billing Period Ending 5 Feb 23'!C848,Region,'Billing Period Ending 5 Feb 23'!$D$2)</f>
        <v>0.8</v>
      </c>
      <c r="E848" s="14"/>
      <c r="F848" s="6">
        <f t="shared" si="50"/>
        <v>0</v>
      </c>
    </row>
    <row r="849" spans="1:6" x14ac:dyDescent="0.4">
      <c r="A849" s="9">
        <f t="shared" si="47"/>
        <v>44957</v>
      </c>
      <c r="B849" s="11">
        <f t="shared" si="48"/>
        <v>0.93402777777777779</v>
      </c>
      <c r="C849" s="7">
        <f t="shared" si="49"/>
        <v>44957.934027777781</v>
      </c>
      <c r="D849" s="6">
        <f>SUMIFS(Recovery_rate____MWh,Recovery_period_start,"&lt;="&amp;'Billing Period Ending 5 Feb 23'!C849,Recovery_period_end,"&gt;="&amp;'Billing Period Ending 5 Feb 23'!C849,Region,'Billing Period Ending 5 Feb 23'!$D$2)</f>
        <v>0.8</v>
      </c>
      <c r="E849" s="14"/>
      <c r="F849" s="6">
        <f t="shared" si="50"/>
        <v>0</v>
      </c>
    </row>
    <row r="850" spans="1:6" x14ac:dyDescent="0.4">
      <c r="A850" s="9">
        <f t="shared" si="47"/>
        <v>44957</v>
      </c>
      <c r="B850" s="11">
        <f t="shared" si="48"/>
        <v>0.9375</v>
      </c>
      <c r="C850" s="7">
        <f t="shared" si="49"/>
        <v>44957.9375</v>
      </c>
      <c r="D850" s="6">
        <f>SUMIFS(Recovery_rate____MWh,Recovery_period_start,"&lt;="&amp;'Billing Period Ending 5 Feb 23'!C850,Recovery_period_end,"&gt;="&amp;'Billing Period Ending 5 Feb 23'!C850,Region,'Billing Period Ending 5 Feb 23'!$D$2)</f>
        <v>0.8</v>
      </c>
      <c r="E850" s="14"/>
      <c r="F850" s="6">
        <f t="shared" si="50"/>
        <v>0</v>
      </c>
    </row>
    <row r="851" spans="1:6" x14ac:dyDescent="0.4">
      <c r="A851" s="9">
        <f t="shared" si="47"/>
        <v>44957</v>
      </c>
      <c r="B851" s="11">
        <f t="shared" si="48"/>
        <v>0.94097222222222221</v>
      </c>
      <c r="C851" s="7">
        <f t="shared" si="49"/>
        <v>44957.940972222219</v>
      </c>
      <c r="D851" s="6">
        <f>SUMIFS(Recovery_rate____MWh,Recovery_period_start,"&lt;="&amp;'Billing Period Ending 5 Feb 23'!C851,Recovery_period_end,"&gt;="&amp;'Billing Period Ending 5 Feb 23'!C851,Region,'Billing Period Ending 5 Feb 23'!$D$2)</f>
        <v>0.8</v>
      </c>
      <c r="E851" s="14"/>
      <c r="F851" s="6">
        <f t="shared" si="50"/>
        <v>0</v>
      </c>
    </row>
    <row r="852" spans="1:6" x14ac:dyDescent="0.4">
      <c r="A852" s="9">
        <f t="shared" si="47"/>
        <v>44957</v>
      </c>
      <c r="B852" s="11">
        <f t="shared" si="48"/>
        <v>0.94444444444444453</v>
      </c>
      <c r="C852" s="7">
        <f t="shared" si="49"/>
        <v>44957.944444444445</v>
      </c>
      <c r="D852" s="6">
        <f>SUMIFS(Recovery_rate____MWh,Recovery_period_start,"&lt;="&amp;'Billing Period Ending 5 Feb 23'!C852,Recovery_period_end,"&gt;="&amp;'Billing Period Ending 5 Feb 23'!C852,Region,'Billing Period Ending 5 Feb 23'!$D$2)</f>
        <v>0.8</v>
      </c>
      <c r="E852" s="14"/>
      <c r="F852" s="6">
        <f t="shared" si="50"/>
        <v>0</v>
      </c>
    </row>
    <row r="853" spans="1:6" x14ac:dyDescent="0.4">
      <c r="A853" s="9">
        <f t="shared" si="47"/>
        <v>44957</v>
      </c>
      <c r="B853" s="11">
        <f t="shared" si="48"/>
        <v>0.94791666666666663</v>
      </c>
      <c r="C853" s="7">
        <f t="shared" si="49"/>
        <v>44957.947916666664</v>
      </c>
      <c r="D853" s="6">
        <f>SUMIFS(Recovery_rate____MWh,Recovery_period_start,"&lt;="&amp;'Billing Period Ending 5 Feb 23'!C853,Recovery_period_end,"&gt;="&amp;'Billing Period Ending 5 Feb 23'!C853,Region,'Billing Period Ending 5 Feb 23'!$D$2)</f>
        <v>0.8</v>
      </c>
      <c r="E853" s="14"/>
      <c r="F853" s="6">
        <f t="shared" si="50"/>
        <v>0</v>
      </c>
    </row>
    <row r="854" spans="1:6" x14ac:dyDescent="0.4">
      <c r="A854" s="9">
        <f t="shared" si="47"/>
        <v>44957</v>
      </c>
      <c r="B854" s="11">
        <f t="shared" si="48"/>
        <v>0.95138888888888884</v>
      </c>
      <c r="C854" s="7">
        <f t="shared" si="49"/>
        <v>44957.951388888891</v>
      </c>
      <c r="D854" s="6">
        <f>SUMIFS(Recovery_rate____MWh,Recovery_period_start,"&lt;="&amp;'Billing Period Ending 5 Feb 23'!C854,Recovery_period_end,"&gt;="&amp;'Billing Period Ending 5 Feb 23'!C854,Region,'Billing Period Ending 5 Feb 23'!$D$2)</f>
        <v>0.8</v>
      </c>
      <c r="E854" s="14"/>
      <c r="F854" s="6">
        <f t="shared" si="50"/>
        <v>0</v>
      </c>
    </row>
    <row r="855" spans="1:6" x14ac:dyDescent="0.4">
      <c r="A855" s="9">
        <f t="shared" si="47"/>
        <v>44957</v>
      </c>
      <c r="B855" s="11">
        <f t="shared" si="48"/>
        <v>0.95486111111111116</v>
      </c>
      <c r="C855" s="7">
        <f t="shared" si="49"/>
        <v>44957.954861111109</v>
      </c>
      <c r="D855" s="6">
        <f>SUMIFS(Recovery_rate____MWh,Recovery_period_start,"&lt;="&amp;'Billing Period Ending 5 Feb 23'!C855,Recovery_period_end,"&gt;="&amp;'Billing Period Ending 5 Feb 23'!C855,Region,'Billing Period Ending 5 Feb 23'!$D$2)</f>
        <v>0.8</v>
      </c>
      <c r="E855" s="14"/>
      <c r="F855" s="6">
        <f t="shared" si="50"/>
        <v>0</v>
      </c>
    </row>
    <row r="856" spans="1:6" x14ac:dyDescent="0.4">
      <c r="A856" s="9">
        <f t="shared" si="47"/>
        <v>44957</v>
      </c>
      <c r="B856" s="11">
        <f t="shared" si="48"/>
        <v>0.95833333333333337</v>
      </c>
      <c r="C856" s="7">
        <f t="shared" si="49"/>
        <v>44957.958333333336</v>
      </c>
      <c r="D856" s="6">
        <f>SUMIFS(Recovery_rate____MWh,Recovery_period_start,"&lt;="&amp;'Billing Period Ending 5 Feb 23'!C856,Recovery_period_end,"&gt;="&amp;'Billing Period Ending 5 Feb 23'!C856,Region,'Billing Period Ending 5 Feb 23'!$D$2)</f>
        <v>0.8</v>
      </c>
      <c r="E856" s="14"/>
      <c r="F856" s="6">
        <f t="shared" si="50"/>
        <v>0</v>
      </c>
    </row>
    <row r="857" spans="1:6" x14ac:dyDescent="0.4">
      <c r="A857" s="9">
        <f t="shared" si="47"/>
        <v>44957</v>
      </c>
      <c r="B857" s="11">
        <f t="shared" si="48"/>
        <v>0.96180555555555547</v>
      </c>
      <c r="C857" s="7">
        <f t="shared" si="49"/>
        <v>44957.961805555555</v>
      </c>
      <c r="D857" s="6">
        <f>SUMIFS(Recovery_rate____MWh,Recovery_period_start,"&lt;="&amp;'Billing Period Ending 5 Feb 23'!C857,Recovery_period_end,"&gt;="&amp;'Billing Period Ending 5 Feb 23'!C857,Region,'Billing Period Ending 5 Feb 23'!$D$2)</f>
        <v>0.8</v>
      </c>
      <c r="E857" s="14"/>
      <c r="F857" s="6">
        <f t="shared" si="50"/>
        <v>0</v>
      </c>
    </row>
    <row r="858" spans="1:6" x14ac:dyDescent="0.4">
      <c r="A858" s="9">
        <f t="shared" si="47"/>
        <v>44957</v>
      </c>
      <c r="B858" s="11">
        <f t="shared" si="48"/>
        <v>0.96527777777777779</v>
      </c>
      <c r="C858" s="7">
        <f t="shared" si="49"/>
        <v>44957.965277777781</v>
      </c>
      <c r="D858" s="6">
        <f>SUMIFS(Recovery_rate____MWh,Recovery_period_start,"&lt;="&amp;'Billing Period Ending 5 Feb 23'!C858,Recovery_period_end,"&gt;="&amp;'Billing Period Ending 5 Feb 23'!C858,Region,'Billing Period Ending 5 Feb 23'!$D$2)</f>
        <v>0.8</v>
      </c>
      <c r="E858" s="14"/>
      <c r="F858" s="6">
        <f t="shared" si="50"/>
        <v>0</v>
      </c>
    </row>
    <row r="859" spans="1:6" x14ac:dyDescent="0.4">
      <c r="A859" s="9">
        <f t="shared" si="47"/>
        <v>44957</v>
      </c>
      <c r="B859" s="11">
        <f t="shared" si="48"/>
        <v>0.96875</v>
      </c>
      <c r="C859" s="7">
        <f t="shared" si="49"/>
        <v>44957.96875</v>
      </c>
      <c r="D859" s="6">
        <f>SUMIFS(Recovery_rate____MWh,Recovery_period_start,"&lt;="&amp;'Billing Period Ending 5 Feb 23'!C859,Recovery_period_end,"&gt;="&amp;'Billing Period Ending 5 Feb 23'!C859,Region,'Billing Period Ending 5 Feb 23'!$D$2)</f>
        <v>0.8</v>
      </c>
      <c r="E859" s="14"/>
      <c r="F859" s="6">
        <f t="shared" si="50"/>
        <v>0</v>
      </c>
    </row>
    <row r="860" spans="1:6" x14ac:dyDescent="0.4">
      <c r="A860" s="9">
        <f t="shared" si="47"/>
        <v>44957</v>
      </c>
      <c r="B860" s="11">
        <f t="shared" si="48"/>
        <v>0.97222222222222221</v>
      </c>
      <c r="C860" s="7">
        <f t="shared" si="49"/>
        <v>44957.972222222219</v>
      </c>
      <c r="D860" s="6">
        <f>SUMIFS(Recovery_rate____MWh,Recovery_period_start,"&lt;="&amp;'Billing Period Ending 5 Feb 23'!C860,Recovery_period_end,"&gt;="&amp;'Billing Period Ending 5 Feb 23'!C860,Region,'Billing Period Ending 5 Feb 23'!$D$2)</f>
        <v>0.8</v>
      </c>
      <c r="E860" s="14"/>
      <c r="F860" s="6">
        <f t="shared" si="50"/>
        <v>0</v>
      </c>
    </row>
    <row r="861" spans="1:6" x14ac:dyDescent="0.4">
      <c r="A861" s="9">
        <f t="shared" si="47"/>
        <v>44957</v>
      </c>
      <c r="B861" s="11">
        <f t="shared" si="48"/>
        <v>0.97569444444444453</v>
      </c>
      <c r="C861" s="7">
        <f t="shared" si="49"/>
        <v>44957.975694444445</v>
      </c>
      <c r="D861" s="6">
        <f>SUMIFS(Recovery_rate____MWh,Recovery_period_start,"&lt;="&amp;'Billing Period Ending 5 Feb 23'!C861,Recovery_period_end,"&gt;="&amp;'Billing Period Ending 5 Feb 23'!C861,Region,'Billing Period Ending 5 Feb 23'!$D$2)</f>
        <v>0.8</v>
      </c>
      <c r="E861" s="14"/>
      <c r="F861" s="6">
        <f t="shared" si="50"/>
        <v>0</v>
      </c>
    </row>
    <row r="862" spans="1:6" x14ac:dyDescent="0.4">
      <c r="A862" s="9">
        <f t="shared" si="47"/>
        <v>44957</v>
      </c>
      <c r="B862" s="11">
        <f t="shared" si="48"/>
        <v>0.97916666666666663</v>
      </c>
      <c r="C862" s="7">
        <f t="shared" si="49"/>
        <v>44957.979166666664</v>
      </c>
      <c r="D862" s="6">
        <f>SUMIFS(Recovery_rate____MWh,Recovery_period_start,"&lt;="&amp;'Billing Period Ending 5 Feb 23'!C862,Recovery_period_end,"&gt;="&amp;'Billing Period Ending 5 Feb 23'!C862,Region,'Billing Period Ending 5 Feb 23'!$D$2)</f>
        <v>0.8</v>
      </c>
      <c r="E862" s="14"/>
      <c r="F862" s="6">
        <f t="shared" si="50"/>
        <v>0</v>
      </c>
    </row>
    <row r="863" spans="1:6" x14ac:dyDescent="0.4">
      <c r="A863" s="9">
        <f t="shared" si="47"/>
        <v>44957</v>
      </c>
      <c r="B863" s="11">
        <f t="shared" si="48"/>
        <v>0.98263888888888884</v>
      </c>
      <c r="C863" s="7">
        <f t="shared" si="49"/>
        <v>44957.982638888891</v>
      </c>
      <c r="D863" s="6">
        <f>SUMIFS(Recovery_rate____MWh,Recovery_period_start,"&lt;="&amp;'Billing Period Ending 5 Feb 23'!C863,Recovery_period_end,"&gt;="&amp;'Billing Period Ending 5 Feb 23'!C863,Region,'Billing Period Ending 5 Feb 23'!$D$2)</f>
        <v>0.8</v>
      </c>
      <c r="E863" s="14"/>
      <c r="F863" s="6">
        <f t="shared" si="50"/>
        <v>0</v>
      </c>
    </row>
    <row r="864" spans="1:6" x14ac:dyDescent="0.4">
      <c r="A864" s="9">
        <f t="shared" si="47"/>
        <v>44957</v>
      </c>
      <c r="B864" s="11">
        <f t="shared" si="48"/>
        <v>0.98611111111111116</v>
      </c>
      <c r="C864" s="7">
        <f t="shared" si="49"/>
        <v>44957.986111111109</v>
      </c>
      <c r="D864" s="6">
        <f>SUMIFS(Recovery_rate____MWh,Recovery_period_start,"&lt;="&amp;'Billing Period Ending 5 Feb 23'!C864,Recovery_period_end,"&gt;="&amp;'Billing Period Ending 5 Feb 23'!C864,Region,'Billing Period Ending 5 Feb 23'!$D$2)</f>
        <v>0.8</v>
      </c>
      <c r="E864" s="14"/>
      <c r="F864" s="6">
        <f t="shared" si="50"/>
        <v>0</v>
      </c>
    </row>
    <row r="865" spans="1:6" x14ac:dyDescent="0.4">
      <c r="A865" s="9">
        <f t="shared" si="47"/>
        <v>44957</v>
      </c>
      <c r="B865" s="11">
        <f t="shared" si="48"/>
        <v>0.98958333333333337</v>
      </c>
      <c r="C865" s="7">
        <f t="shared" si="49"/>
        <v>44957.989583333336</v>
      </c>
      <c r="D865" s="6">
        <f>SUMIFS(Recovery_rate____MWh,Recovery_period_start,"&lt;="&amp;'Billing Period Ending 5 Feb 23'!C865,Recovery_period_end,"&gt;="&amp;'Billing Period Ending 5 Feb 23'!C865,Region,'Billing Period Ending 5 Feb 23'!$D$2)</f>
        <v>0.8</v>
      </c>
      <c r="E865" s="14"/>
      <c r="F865" s="6">
        <f t="shared" si="50"/>
        <v>0</v>
      </c>
    </row>
    <row r="866" spans="1:6" x14ac:dyDescent="0.4">
      <c r="A866" s="9">
        <f t="shared" si="47"/>
        <v>44957</v>
      </c>
      <c r="B866" s="11">
        <f t="shared" si="48"/>
        <v>0.99305555555555547</v>
      </c>
      <c r="C866" s="7">
        <f t="shared" si="49"/>
        <v>44957.993055555555</v>
      </c>
      <c r="D866" s="6">
        <f>SUMIFS(Recovery_rate____MWh,Recovery_period_start,"&lt;="&amp;'Billing Period Ending 5 Feb 23'!C866,Recovery_period_end,"&gt;="&amp;'Billing Period Ending 5 Feb 23'!C866,Region,'Billing Period Ending 5 Feb 23'!$D$2)</f>
        <v>0.8</v>
      </c>
      <c r="E866" s="14"/>
      <c r="F866" s="6">
        <f t="shared" si="50"/>
        <v>0</v>
      </c>
    </row>
    <row r="867" spans="1:6" x14ac:dyDescent="0.4">
      <c r="A867" s="9">
        <f t="shared" si="47"/>
        <v>44957</v>
      </c>
      <c r="B867" s="11">
        <f t="shared" si="48"/>
        <v>0.99652777777777779</v>
      </c>
      <c r="C867" s="7">
        <f t="shared" si="49"/>
        <v>44957.996527777781</v>
      </c>
      <c r="D867" s="6">
        <f>SUMIFS(Recovery_rate____MWh,Recovery_period_start,"&lt;="&amp;'Billing Period Ending 5 Feb 23'!C867,Recovery_period_end,"&gt;="&amp;'Billing Period Ending 5 Feb 23'!C867,Region,'Billing Period Ending 5 Feb 23'!$D$2)</f>
        <v>0.8</v>
      </c>
      <c r="E867" s="14"/>
      <c r="F867" s="6">
        <f t="shared" si="50"/>
        <v>0</v>
      </c>
    </row>
    <row r="868" spans="1:6" x14ac:dyDescent="0.4">
      <c r="A868" s="9" t="e">
        <f t="shared" si="47"/>
        <v>#REF!</v>
      </c>
      <c r="B868" s="11" t="e">
        <f t="shared" si="48"/>
        <v>#REF!</v>
      </c>
      <c r="C868" s="7">
        <v>44958</v>
      </c>
      <c r="D868" s="6">
        <f>SUMIFS(Recovery_rate____MWh,Recovery_period_start,"&lt;="&amp;'Billing Period Ending 5 Feb 23'!C868,Recovery_period_end,"&gt;="&amp;'Billing Period Ending 5 Feb 23'!C868,Region,'Billing Period Ending 5 Feb 23'!$D$2)</f>
        <v>0.8</v>
      </c>
      <c r="E868" s="14"/>
      <c r="F868" s="6">
        <f t="shared" si="50"/>
        <v>0</v>
      </c>
    </row>
    <row r="869" spans="1:6" x14ac:dyDescent="0.4">
      <c r="A869" s="9">
        <f t="shared" ref="A869:A932" si="51">A581+1</f>
        <v>44958</v>
      </c>
      <c r="B869" s="11">
        <f t="shared" ref="B869:B932" si="52">B581</f>
        <v>3.472222222222222E-3</v>
      </c>
      <c r="C869" s="7">
        <f t="shared" si="49"/>
        <v>44958.003472222219</v>
      </c>
      <c r="D869" s="6">
        <f>SUMIFS(Recovery_rate____MWh,Recovery_period_start,"&lt;="&amp;'Billing Period Ending 5 Feb 23'!C869,Recovery_period_end,"&gt;="&amp;'Billing Period Ending 5 Feb 23'!C869,Region,'Billing Period Ending 5 Feb 23'!$D$2)</f>
        <v>0.8</v>
      </c>
      <c r="E869" s="14"/>
      <c r="F869" s="6">
        <f t="shared" si="50"/>
        <v>0</v>
      </c>
    </row>
    <row r="870" spans="1:6" x14ac:dyDescent="0.4">
      <c r="A870" s="9">
        <f t="shared" si="51"/>
        <v>44958</v>
      </c>
      <c r="B870" s="11">
        <f t="shared" si="52"/>
        <v>6.9444444444444441E-3</v>
      </c>
      <c r="C870" s="7">
        <f t="shared" si="49"/>
        <v>44958.006944444445</v>
      </c>
      <c r="D870" s="6">
        <f>SUMIFS(Recovery_rate____MWh,Recovery_period_start,"&lt;="&amp;'Billing Period Ending 5 Feb 23'!C870,Recovery_period_end,"&gt;="&amp;'Billing Period Ending 5 Feb 23'!C870,Region,'Billing Period Ending 5 Feb 23'!$D$2)</f>
        <v>0.8</v>
      </c>
      <c r="E870" s="14"/>
      <c r="F870" s="6">
        <f t="shared" si="50"/>
        <v>0</v>
      </c>
    </row>
    <row r="871" spans="1:6" x14ac:dyDescent="0.4">
      <c r="A871" s="9">
        <f t="shared" si="51"/>
        <v>44958</v>
      </c>
      <c r="B871" s="11">
        <f t="shared" si="52"/>
        <v>1.0416666666666666E-2</v>
      </c>
      <c r="C871" s="7">
        <f t="shared" si="49"/>
        <v>44958.010416666664</v>
      </c>
      <c r="D871" s="6">
        <f>SUMIFS(Recovery_rate____MWh,Recovery_period_start,"&lt;="&amp;'Billing Period Ending 5 Feb 23'!C871,Recovery_period_end,"&gt;="&amp;'Billing Period Ending 5 Feb 23'!C871,Region,'Billing Period Ending 5 Feb 23'!$D$2)</f>
        <v>0.8</v>
      </c>
      <c r="E871" s="14"/>
      <c r="F871" s="6">
        <f t="shared" si="50"/>
        <v>0</v>
      </c>
    </row>
    <row r="872" spans="1:6" x14ac:dyDescent="0.4">
      <c r="A872" s="9">
        <f t="shared" si="51"/>
        <v>44958</v>
      </c>
      <c r="B872" s="11">
        <f t="shared" si="52"/>
        <v>1.3888888888888888E-2</v>
      </c>
      <c r="C872" s="7">
        <f t="shared" si="49"/>
        <v>44958.013888888891</v>
      </c>
      <c r="D872" s="6">
        <f>SUMIFS(Recovery_rate____MWh,Recovery_period_start,"&lt;="&amp;'Billing Period Ending 5 Feb 23'!C872,Recovery_period_end,"&gt;="&amp;'Billing Period Ending 5 Feb 23'!C872,Region,'Billing Period Ending 5 Feb 23'!$D$2)</f>
        <v>0.8</v>
      </c>
      <c r="E872" s="14"/>
      <c r="F872" s="6">
        <f t="shared" si="50"/>
        <v>0</v>
      </c>
    </row>
    <row r="873" spans="1:6" x14ac:dyDescent="0.4">
      <c r="A873" s="9">
        <f t="shared" si="51"/>
        <v>44958</v>
      </c>
      <c r="B873" s="11">
        <f t="shared" si="52"/>
        <v>1.7361111111111112E-2</v>
      </c>
      <c r="C873" s="7">
        <f t="shared" si="49"/>
        <v>44958.017361111109</v>
      </c>
      <c r="D873" s="6">
        <f>SUMIFS(Recovery_rate____MWh,Recovery_period_start,"&lt;="&amp;'Billing Period Ending 5 Feb 23'!C873,Recovery_period_end,"&gt;="&amp;'Billing Period Ending 5 Feb 23'!C873,Region,'Billing Period Ending 5 Feb 23'!$D$2)</f>
        <v>0.8</v>
      </c>
      <c r="E873" s="14"/>
      <c r="F873" s="6">
        <f t="shared" si="50"/>
        <v>0</v>
      </c>
    </row>
    <row r="874" spans="1:6" x14ac:dyDescent="0.4">
      <c r="A874" s="9">
        <f t="shared" si="51"/>
        <v>44958</v>
      </c>
      <c r="B874" s="11">
        <f t="shared" si="52"/>
        <v>2.0833333333333332E-2</v>
      </c>
      <c r="C874" s="7">
        <f t="shared" si="49"/>
        <v>44958.020833333336</v>
      </c>
      <c r="D874" s="6">
        <f>SUMIFS(Recovery_rate____MWh,Recovery_period_start,"&lt;="&amp;'Billing Period Ending 5 Feb 23'!C874,Recovery_period_end,"&gt;="&amp;'Billing Period Ending 5 Feb 23'!C874,Region,'Billing Period Ending 5 Feb 23'!$D$2)</f>
        <v>0.8</v>
      </c>
      <c r="E874" s="14"/>
      <c r="F874" s="6">
        <f t="shared" si="50"/>
        <v>0</v>
      </c>
    </row>
    <row r="875" spans="1:6" x14ac:dyDescent="0.4">
      <c r="A875" s="9">
        <f t="shared" si="51"/>
        <v>44958</v>
      </c>
      <c r="B875" s="11">
        <f t="shared" si="52"/>
        <v>2.4305555555555556E-2</v>
      </c>
      <c r="C875" s="7">
        <f t="shared" si="49"/>
        <v>44958.024305555555</v>
      </c>
      <c r="D875" s="6">
        <f>SUMIFS(Recovery_rate____MWh,Recovery_period_start,"&lt;="&amp;'Billing Period Ending 5 Feb 23'!C875,Recovery_period_end,"&gt;="&amp;'Billing Period Ending 5 Feb 23'!C875,Region,'Billing Period Ending 5 Feb 23'!$D$2)</f>
        <v>0.8</v>
      </c>
      <c r="E875" s="14"/>
      <c r="F875" s="6">
        <f t="shared" si="50"/>
        <v>0</v>
      </c>
    </row>
    <row r="876" spans="1:6" x14ac:dyDescent="0.4">
      <c r="A876" s="9">
        <f t="shared" si="51"/>
        <v>44958</v>
      </c>
      <c r="B876" s="11">
        <f t="shared" si="52"/>
        <v>2.7777777777777776E-2</v>
      </c>
      <c r="C876" s="7">
        <f t="shared" si="49"/>
        <v>44958.027777777781</v>
      </c>
      <c r="D876" s="6">
        <f>SUMIFS(Recovery_rate____MWh,Recovery_period_start,"&lt;="&amp;'Billing Period Ending 5 Feb 23'!C876,Recovery_period_end,"&gt;="&amp;'Billing Period Ending 5 Feb 23'!C876,Region,'Billing Period Ending 5 Feb 23'!$D$2)</f>
        <v>0.8</v>
      </c>
      <c r="E876" s="14"/>
      <c r="F876" s="6">
        <f t="shared" si="50"/>
        <v>0</v>
      </c>
    </row>
    <row r="877" spans="1:6" x14ac:dyDescent="0.4">
      <c r="A877" s="9">
        <f t="shared" si="51"/>
        <v>44958</v>
      </c>
      <c r="B877" s="11">
        <f t="shared" si="52"/>
        <v>3.125E-2</v>
      </c>
      <c r="C877" s="7">
        <f t="shared" si="49"/>
        <v>44958.03125</v>
      </c>
      <c r="D877" s="6">
        <f>SUMIFS(Recovery_rate____MWh,Recovery_period_start,"&lt;="&amp;'Billing Period Ending 5 Feb 23'!C877,Recovery_period_end,"&gt;="&amp;'Billing Period Ending 5 Feb 23'!C877,Region,'Billing Period Ending 5 Feb 23'!$D$2)</f>
        <v>0.8</v>
      </c>
      <c r="E877" s="14"/>
      <c r="F877" s="6">
        <f t="shared" si="50"/>
        <v>0</v>
      </c>
    </row>
    <row r="878" spans="1:6" x14ac:dyDescent="0.4">
      <c r="A878" s="9">
        <f t="shared" si="51"/>
        <v>44958</v>
      </c>
      <c r="B878" s="11">
        <f t="shared" si="52"/>
        <v>3.4722222222222224E-2</v>
      </c>
      <c r="C878" s="7">
        <f t="shared" si="49"/>
        <v>44958.034722222219</v>
      </c>
      <c r="D878" s="6">
        <f>SUMIFS(Recovery_rate____MWh,Recovery_period_start,"&lt;="&amp;'Billing Period Ending 5 Feb 23'!C878,Recovery_period_end,"&gt;="&amp;'Billing Period Ending 5 Feb 23'!C878,Region,'Billing Period Ending 5 Feb 23'!$D$2)</f>
        <v>0.8</v>
      </c>
      <c r="E878" s="14"/>
      <c r="F878" s="6">
        <f t="shared" si="50"/>
        <v>0</v>
      </c>
    </row>
    <row r="879" spans="1:6" x14ac:dyDescent="0.4">
      <c r="A879" s="9">
        <f t="shared" si="51"/>
        <v>44958</v>
      </c>
      <c r="B879" s="11">
        <f t="shared" si="52"/>
        <v>3.8194444444444441E-2</v>
      </c>
      <c r="C879" s="7">
        <f t="shared" si="49"/>
        <v>44958.038194444445</v>
      </c>
      <c r="D879" s="6">
        <f>SUMIFS(Recovery_rate____MWh,Recovery_period_start,"&lt;="&amp;'Billing Period Ending 5 Feb 23'!C879,Recovery_period_end,"&gt;="&amp;'Billing Period Ending 5 Feb 23'!C879,Region,'Billing Period Ending 5 Feb 23'!$D$2)</f>
        <v>0.8</v>
      </c>
      <c r="E879" s="14"/>
      <c r="F879" s="6">
        <f t="shared" si="50"/>
        <v>0</v>
      </c>
    </row>
    <row r="880" spans="1:6" x14ac:dyDescent="0.4">
      <c r="A880" s="9">
        <f t="shared" si="51"/>
        <v>44958</v>
      </c>
      <c r="B880" s="11">
        <f t="shared" si="52"/>
        <v>4.1666666666666664E-2</v>
      </c>
      <c r="C880" s="7">
        <f t="shared" si="49"/>
        <v>44958.041666666664</v>
      </c>
      <c r="D880" s="6">
        <f>SUMIFS(Recovery_rate____MWh,Recovery_period_start,"&lt;="&amp;'Billing Period Ending 5 Feb 23'!C880,Recovery_period_end,"&gt;="&amp;'Billing Period Ending 5 Feb 23'!C880,Region,'Billing Period Ending 5 Feb 23'!$D$2)</f>
        <v>0.8</v>
      </c>
      <c r="E880" s="14"/>
      <c r="F880" s="6">
        <f t="shared" si="50"/>
        <v>0</v>
      </c>
    </row>
    <row r="881" spans="1:6" x14ac:dyDescent="0.4">
      <c r="A881" s="9">
        <f t="shared" si="51"/>
        <v>44958</v>
      </c>
      <c r="B881" s="11">
        <f t="shared" si="52"/>
        <v>4.5138888888888888E-2</v>
      </c>
      <c r="C881" s="7">
        <f t="shared" si="49"/>
        <v>44958.045138888891</v>
      </c>
      <c r="D881" s="6">
        <f>SUMIFS(Recovery_rate____MWh,Recovery_period_start,"&lt;="&amp;'Billing Period Ending 5 Feb 23'!C881,Recovery_period_end,"&gt;="&amp;'Billing Period Ending 5 Feb 23'!C881,Region,'Billing Period Ending 5 Feb 23'!$D$2)</f>
        <v>0.8</v>
      </c>
      <c r="E881" s="14"/>
      <c r="F881" s="6">
        <f t="shared" si="50"/>
        <v>0</v>
      </c>
    </row>
    <row r="882" spans="1:6" x14ac:dyDescent="0.4">
      <c r="A882" s="9">
        <f t="shared" si="51"/>
        <v>44958</v>
      </c>
      <c r="B882" s="11">
        <f t="shared" si="52"/>
        <v>4.8611111111111112E-2</v>
      </c>
      <c r="C882" s="7">
        <f t="shared" si="49"/>
        <v>44958.048611111109</v>
      </c>
      <c r="D882" s="6">
        <f>SUMIFS(Recovery_rate____MWh,Recovery_period_start,"&lt;="&amp;'Billing Period Ending 5 Feb 23'!C882,Recovery_period_end,"&gt;="&amp;'Billing Period Ending 5 Feb 23'!C882,Region,'Billing Period Ending 5 Feb 23'!$D$2)</f>
        <v>0.8</v>
      </c>
      <c r="E882" s="14"/>
      <c r="F882" s="6">
        <f t="shared" si="50"/>
        <v>0</v>
      </c>
    </row>
    <row r="883" spans="1:6" x14ac:dyDescent="0.4">
      <c r="A883" s="9">
        <f t="shared" si="51"/>
        <v>44958</v>
      </c>
      <c r="B883" s="11">
        <f t="shared" si="52"/>
        <v>5.2083333333333336E-2</v>
      </c>
      <c r="C883" s="7">
        <f t="shared" si="49"/>
        <v>44958.052083333336</v>
      </c>
      <c r="D883" s="6">
        <f>SUMIFS(Recovery_rate____MWh,Recovery_period_start,"&lt;="&amp;'Billing Period Ending 5 Feb 23'!C883,Recovery_period_end,"&gt;="&amp;'Billing Period Ending 5 Feb 23'!C883,Region,'Billing Period Ending 5 Feb 23'!$D$2)</f>
        <v>0.8</v>
      </c>
      <c r="E883" s="14"/>
      <c r="F883" s="6">
        <f t="shared" si="50"/>
        <v>0</v>
      </c>
    </row>
    <row r="884" spans="1:6" x14ac:dyDescent="0.4">
      <c r="A884" s="9">
        <f t="shared" si="51"/>
        <v>44958</v>
      </c>
      <c r="B884" s="11">
        <f t="shared" si="52"/>
        <v>5.5555555555555552E-2</v>
      </c>
      <c r="C884" s="7">
        <f t="shared" si="49"/>
        <v>44958.055555555555</v>
      </c>
      <c r="D884" s="6">
        <f>SUMIFS(Recovery_rate____MWh,Recovery_period_start,"&lt;="&amp;'Billing Period Ending 5 Feb 23'!C884,Recovery_period_end,"&gt;="&amp;'Billing Period Ending 5 Feb 23'!C884,Region,'Billing Period Ending 5 Feb 23'!$D$2)</f>
        <v>0.8</v>
      </c>
      <c r="E884" s="14"/>
      <c r="F884" s="6">
        <f t="shared" si="50"/>
        <v>0</v>
      </c>
    </row>
    <row r="885" spans="1:6" x14ac:dyDescent="0.4">
      <c r="A885" s="9">
        <f t="shared" si="51"/>
        <v>44958</v>
      </c>
      <c r="B885" s="11">
        <f t="shared" si="52"/>
        <v>5.9027777777777783E-2</v>
      </c>
      <c r="C885" s="7">
        <f t="shared" si="49"/>
        <v>44958.059027777781</v>
      </c>
      <c r="D885" s="6">
        <f>SUMIFS(Recovery_rate____MWh,Recovery_period_start,"&lt;="&amp;'Billing Period Ending 5 Feb 23'!C885,Recovery_period_end,"&gt;="&amp;'Billing Period Ending 5 Feb 23'!C885,Region,'Billing Period Ending 5 Feb 23'!$D$2)</f>
        <v>0.8</v>
      </c>
      <c r="E885" s="14"/>
      <c r="F885" s="6">
        <f t="shared" si="50"/>
        <v>0</v>
      </c>
    </row>
    <row r="886" spans="1:6" x14ac:dyDescent="0.4">
      <c r="A886" s="9">
        <f t="shared" si="51"/>
        <v>44958</v>
      </c>
      <c r="B886" s="11">
        <f t="shared" si="52"/>
        <v>6.25E-2</v>
      </c>
      <c r="C886" s="7">
        <f t="shared" si="49"/>
        <v>44958.0625</v>
      </c>
      <c r="D886" s="6">
        <f>SUMIFS(Recovery_rate____MWh,Recovery_period_start,"&lt;="&amp;'Billing Period Ending 5 Feb 23'!C886,Recovery_period_end,"&gt;="&amp;'Billing Period Ending 5 Feb 23'!C886,Region,'Billing Period Ending 5 Feb 23'!$D$2)</f>
        <v>0.8</v>
      </c>
      <c r="E886" s="14"/>
      <c r="F886" s="6">
        <f t="shared" si="50"/>
        <v>0</v>
      </c>
    </row>
    <row r="887" spans="1:6" x14ac:dyDescent="0.4">
      <c r="A887" s="9">
        <f t="shared" si="51"/>
        <v>44958</v>
      </c>
      <c r="B887" s="11">
        <f t="shared" si="52"/>
        <v>6.5972222222222224E-2</v>
      </c>
      <c r="C887" s="7">
        <f t="shared" si="49"/>
        <v>44958.065972222219</v>
      </c>
      <c r="D887" s="6">
        <f>SUMIFS(Recovery_rate____MWh,Recovery_period_start,"&lt;="&amp;'Billing Period Ending 5 Feb 23'!C887,Recovery_period_end,"&gt;="&amp;'Billing Period Ending 5 Feb 23'!C887,Region,'Billing Period Ending 5 Feb 23'!$D$2)</f>
        <v>0.8</v>
      </c>
      <c r="E887" s="14"/>
      <c r="F887" s="6">
        <f t="shared" si="50"/>
        <v>0</v>
      </c>
    </row>
    <row r="888" spans="1:6" x14ac:dyDescent="0.4">
      <c r="A888" s="9">
        <f t="shared" si="51"/>
        <v>44958</v>
      </c>
      <c r="B888" s="11">
        <f t="shared" si="52"/>
        <v>6.9444444444444434E-2</v>
      </c>
      <c r="C888" s="7">
        <f t="shared" si="49"/>
        <v>44958.069444444445</v>
      </c>
      <c r="D888" s="6">
        <f>SUMIFS(Recovery_rate____MWh,Recovery_period_start,"&lt;="&amp;'Billing Period Ending 5 Feb 23'!C888,Recovery_period_end,"&gt;="&amp;'Billing Period Ending 5 Feb 23'!C888,Region,'Billing Period Ending 5 Feb 23'!$D$2)</f>
        <v>0.8</v>
      </c>
      <c r="E888" s="14"/>
      <c r="F888" s="6">
        <f t="shared" si="50"/>
        <v>0</v>
      </c>
    </row>
    <row r="889" spans="1:6" x14ac:dyDescent="0.4">
      <c r="A889" s="9">
        <f t="shared" si="51"/>
        <v>44958</v>
      </c>
      <c r="B889" s="11">
        <f t="shared" si="52"/>
        <v>7.2916666666666671E-2</v>
      </c>
      <c r="C889" s="7">
        <f t="shared" si="49"/>
        <v>44958.072916666664</v>
      </c>
      <c r="D889" s="6">
        <f>SUMIFS(Recovery_rate____MWh,Recovery_period_start,"&lt;="&amp;'Billing Period Ending 5 Feb 23'!C889,Recovery_period_end,"&gt;="&amp;'Billing Period Ending 5 Feb 23'!C889,Region,'Billing Period Ending 5 Feb 23'!$D$2)</f>
        <v>0.8</v>
      </c>
      <c r="E889" s="14"/>
      <c r="F889" s="6">
        <f t="shared" si="50"/>
        <v>0</v>
      </c>
    </row>
    <row r="890" spans="1:6" x14ac:dyDescent="0.4">
      <c r="A890" s="9">
        <f t="shared" si="51"/>
        <v>44958</v>
      </c>
      <c r="B890" s="11">
        <f t="shared" si="52"/>
        <v>7.6388888888888895E-2</v>
      </c>
      <c r="C890" s="7">
        <f t="shared" si="49"/>
        <v>44958.076388888891</v>
      </c>
      <c r="D890" s="6">
        <f>SUMIFS(Recovery_rate____MWh,Recovery_period_start,"&lt;="&amp;'Billing Period Ending 5 Feb 23'!C890,Recovery_period_end,"&gt;="&amp;'Billing Period Ending 5 Feb 23'!C890,Region,'Billing Period Ending 5 Feb 23'!$D$2)</f>
        <v>0.8</v>
      </c>
      <c r="E890" s="14"/>
      <c r="F890" s="6">
        <f t="shared" si="50"/>
        <v>0</v>
      </c>
    </row>
    <row r="891" spans="1:6" x14ac:dyDescent="0.4">
      <c r="A891" s="9">
        <f t="shared" si="51"/>
        <v>44958</v>
      </c>
      <c r="B891" s="11">
        <f t="shared" si="52"/>
        <v>7.9861111111111105E-2</v>
      </c>
      <c r="C891" s="7">
        <f t="shared" si="49"/>
        <v>44958.079861111109</v>
      </c>
      <c r="D891" s="6">
        <f>SUMIFS(Recovery_rate____MWh,Recovery_period_start,"&lt;="&amp;'Billing Period Ending 5 Feb 23'!C891,Recovery_period_end,"&gt;="&amp;'Billing Period Ending 5 Feb 23'!C891,Region,'Billing Period Ending 5 Feb 23'!$D$2)</f>
        <v>0.8</v>
      </c>
      <c r="E891" s="14"/>
      <c r="F891" s="6">
        <f t="shared" si="50"/>
        <v>0</v>
      </c>
    </row>
    <row r="892" spans="1:6" x14ac:dyDescent="0.4">
      <c r="A892" s="9">
        <f t="shared" si="51"/>
        <v>44958</v>
      </c>
      <c r="B892" s="11">
        <f t="shared" si="52"/>
        <v>8.3333333333333329E-2</v>
      </c>
      <c r="C892" s="7">
        <f t="shared" si="49"/>
        <v>44958.083333333336</v>
      </c>
      <c r="D892" s="6">
        <f>SUMIFS(Recovery_rate____MWh,Recovery_period_start,"&lt;="&amp;'Billing Period Ending 5 Feb 23'!C892,Recovery_period_end,"&gt;="&amp;'Billing Period Ending 5 Feb 23'!C892,Region,'Billing Period Ending 5 Feb 23'!$D$2)</f>
        <v>0.8</v>
      </c>
      <c r="E892" s="14"/>
      <c r="F892" s="6">
        <f t="shared" si="50"/>
        <v>0</v>
      </c>
    </row>
    <row r="893" spans="1:6" x14ac:dyDescent="0.4">
      <c r="A893" s="9">
        <f t="shared" si="51"/>
        <v>44958</v>
      </c>
      <c r="B893" s="11">
        <f t="shared" si="52"/>
        <v>8.6805555555555566E-2</v>
      </c>
      <c r="C893" s="7">
        <f t="shared" si="49"/>
        <v>44958.086805555555</v>
      </c>
      <c r="D893" s="6">
        <f>SUMIFS(Recovery_rate____MWh,Recovery_period_start,"&lt;="&amp;'Billing Period Ending 5 Feb 23'!C893,Recovery_period_end,"&gt;="&amp;'Billing Period Ending 5 Feb 23'!C893,Region,'Billing Period Ending 5 Feb 23'!$D$2)</f>
        <v>0.8</v>
      </c>
      <c r="E893" s="14"/>
      <c r="F893" s="6">
        <f t="shared" si="50"/>
        <v>0</v>
      </c>
    </row>
    <row r="894" spans="1:6" x14ac:dyDescent="0.4">
      <c r="A894" s="9">
        <f t="shared" si="51"/>
        <v>44958</v>
      </c>
      <c r="B894" s="11">
        <f t="shared" si="52"/>
        <v>9.0277777777777776E-2</v>
      </c>
      <c r="C894" s="7">
        <f t="shared" si="49"/>
        <v>44958.090277777781</v>
      </c>
      <c r="D894" s="6">
        <f>SUMIFS(Recovery_rate____MWh,Recovery_period_start,"&lt;="&amp;'Billing Period Ending 5 Feb 23'!C894,Recovery_period_end,"&gt;="&amp;'Billing Period Ending 5 Feb 23'!C894,Region,'Billing Period Ending 5 Feb 23'!$D$2)</f>
        <v>0.8</v>
      </c>
      <c r="E894" s="14"/>
      <c r="F894" s="6">
        <f t="shared" si="50"/>
        <v>0</v>
      </c>
    </row>
    <row r="895" spans="1:6" x14ac:dyDescent="0.4">
      <c r="A895" s="9">
        <f t="shared" si="51"/>
        <v>44958</v>
      </c>
      <c r="B895" s="11">
        <f t="shared" si="52"/>
        <v>9.375E-2</v>
      </c>
      <c r="C895" s="7">
        <f t="shared" si="49"/>
        <v>44958.09375</v>
      </c>
      <c r="D895" s="6">
        <f>SUMIFS(Recovery_rate____MWh,Recovery_period_start,"&lt;="&amp;'Billing Period Ending 5 Feb 23'!C895,Recovery_period_end,"&gt;="&amp;'Billing Period Ending 5 Feb 23'!C895,Region,'Billing Period Ending 5 Feb 23'!$D$2)</f>
        <v>0.8</v>
      </c>
      <c r="E895" s="14"/>
      <c r="F895" s="6">
        <f t="shared" si="50"/>
        <v>0</v>
      </c>
    </row>
    <row r="896" spans="1:6" x14ac:dyDescent="0.4">
      <c r="A896" s="9">
        <f t="shared" si="51"/>
        <v>44958</v>
      </c>
      <c r="B896" s="11">
        <f t="shared" si="52"/>
        <v>9.7222222222222224E-2</v>
      </c>
      <c r="C896" s="7">
        <f t="shared" si="49"/>
        <v>44958.097222222219</v>
      </c>
      <c r="D896" s="6">
        <f>SUMIFS(Recovery_rate____MWh,Recovery_period_start,"&lt;="&amp;'Billing Period Ending 5 Feb 23'!C896,Recovery_period_end,"&gt;="&amp;'Billing Period Ending 5 Feb 23'!C896,Region,'Billing Period Ending 5 Feb 23'!$D$2)</f>
        <v>0.8</v>
      </c>
      <c r="E896" s="14"/>
      <c r="F896" s="6">
        <f t="shared" si="50"/>
        <v>0</v>
      </c>
    </row>
    <row r="897" spans="1:6" x14ac:dyDescent="0.4">
      <c r="A897" s="9">
        <f t="shared" si="51"/>
        <v>44958</v>
      </c>
      <c r="B897" s="11">
        <f t="shared" si="52"/>
        <v>0.10069444444444443</v>
      </c>
      <c r="C897" s="7">
        <f t="shared" si="49"/>
        <v>44958.100694444445</v>
      </c>
      <c r="D897" s="6">
        <f>SUMIFS(Recovery_rate____MWh,Recovery_period_start,"&lt;="&amp;'Billing Period Ending 5 Feb 23'!C897,Recovery_period_end,"&gt;="&amp;'Billing Period Ending 5 Feb 23'!C897,Region,'Billing Period Ending 5 Feb 23'!$D$2)</f>
        <v>0.8</v>
      </c>
      <c r="E897" s="14"/>
      <c r="F897" s="6">
        <f t="shared" si="50"/>
        <v>0</v>
      </c>
    </row>
    <row r="898" spans="1:6" x14ac:dyDescent="0.4">
      <c r="A898" s="9">
        <f t="shared" si="51"/>
        <v>44958</v>
      </c>
      <c r="B898" s="11">
        <f t="shared" si="52"/>
        <v>0.10416666666666667</v>
      </c>
      <c r="C898" s="7">
        <f t="shared" si="49"/>
        <v>44958.104166666664</v>
      </c>
      <c r="D898" s="6">
        <f>SUMIFS(Recovery_rate____MWh,Recovery_period_start,"&lt;="&amp;'Billing Period Ending 5 Feb 23'!C898,Recovery_period_end,"&gt;="&amp;'Billing Period Ending 5 Feb 23'!C898,Region,'Billing Period Ending 5 Feb 23'!$D$2)</f>
        <v>0.8</v>
      </c>
      <c r="E898" s="14"/>
      <c r="F898" s="6">
        <f t="shared" si="50"/>
        <v>0</v>
      </c>
    </row>
    <row r="899" spans="1:6" x14ac:dyDescent="0.4">
      <c r="A899" s="9">
        <f t="shared" si="51"/>
        <v>44958</v>
      </c>
      <c r="B899" s="11">
        <f t="shared" si="52"/>
        <v>0.1076388888888889</v>
      </c>
      <c r="C899" s="7">
        <f t="shared" si="49"/>
        <v>44958.107638888891</v>
      </c>
      <c r="D899" s="6">
        <f>SUMIFS(Recovery_rate____MWh,Recovery_period_start,"&lt;="&amp;'Billing Period Ending 5 Feb 23'!C899,Recovery_period_end,"&gt;="&amp;'Billing Period Ending 5 Feb 23'!C899,Region,'Billing Period Ending 5 Feb 23'!$D$2)</f>
        <v>0.8</v>
      </c>
      <c r="E899" s="14"/>
      <c r="F899" s="6">
        <f t="shared" si="50"/>
        <v>0</v>
      </c>
    </row>
    <row r="900" spans="1:6" x14ac:dyDescent="0.4">
      <c r="A900" s="9">
        <f t="shared" si="51"/>
        <v>44958</v>
      </c>
      <c r="B900" s="11">
        <f t="shared" si="52"/>
        <v>0.1111111111111111</v>
      </c>
      <c r="C900" s="7">
        <f t="shared" ref="C900:C963" si="53">A900+B900</f>
        <v>44958.111111111109</v>
      </c>
      <c r="D900" s="6">
        <f>SUMIFS(Recovery_rate____MWh,Recovery_period_start,"&lt;="&amp;'Billing Period Ending 5 Feb 23'!C900,Recovery_period_end,"&gt;="&amp;'Billing Period Ending 5 Feb 23'!C900,Region,'Billing Period Ending 5 Feb 23'!$D$2)</f>
        <v>0.8</v>
      </c>
      <c r="E900" s="14"/>
      <c r="F900" s="6">
        <f t="shared" ref="F900:F963" si="54">E900*D900</f>
        <v>0</v>
      </c>
    </row>
    <row r="901" spans="1:6" x14ac:dyDescent="0.4">
      <c r="A901" s="9">
        <f t="shared" si="51"/>
        <v>44958</v>
      </c>
      <c r="B901" s="11">
        <f t="shared" si="52"/>
        <v>0.11458333333333333</v>
      </c>
      <c r="C901" s="7">
        <f t="shared" si="53"/>
        <v>44958.114583333336</v>
      </c>
      <c r="D901" s="6">
        <f>SUMIFS(Recovery_rate____MWh,Recovery_period_start,"&lt;="&amp;'Billing Period Ending 5 Feb 23'!C901,Recovery_period_end,"&gt;="&amp;'Billing Period Ending 5 Feb 23'!C901,Region,'Billing Period Ending 5 Feb 23'!$D$2)</f>
        <v>0.8</v>
      </c>
      <c r="E901" s="14"/>
      <c r="F901" s="6">
        <f t="shared" si="54"/>
        <v>0</v>
      </c>
    </row>
    <row r="902" spans="1:6" x14ac:dyDescent="0.4">
      <c r="A902" s="9">
        <f t="shared" si="51"/>
        <v>44958</v>
      </c>
      <c r="B902" s="11">
        <f t="shared" si="52"/>
        <v>0.11805555555555557</v>
      </c>
      <c r="C902" s="7">
        <f t="shared" si="53"/>
        <v>44958.118055555555</v>
      </c>
      <c r="D902" s="6">
        <f>SUMIFS(Recovery_rate____MWh,Recovery_period_start,"&lt;="&amp;'Billing Period Ending 5 Feb 23'!C902,Recovery_period_end,"&gt;="&amp;'Billing Period Ending 5 Feb 23'!C902,Region,'Billing Period Ending 5 Feb 23'!$D$2)</f>
        <v>0.8</v>
      </c>
      <c r="E902" s="14"/>
      <c r="F902" s="6">
        <f t="shared" si="54"/>
        <v>0</v>
      </c>
    </row>
    <row r="903" spans="1:6" x14ac:dyDescent="0.4">
      <c r="A903" s="9">
        <f t="shared" si="51"/>
        <v>44958</v>
      </c>
      <c r="B903" s="11">
        <f t="shared" si="52"/>
        <v>0.12152777777777778</v>
      </c>
      <c r="C903" s="7">
        <f t="shared" si="53"/>
        <v>44958.121527777781</v>
      </c>
      <c r="D903" s="6">
        <f>SUMIFS(Recovery_rate____MWh,Recovery_period_start,"&lt;="&amp;'Billing Period Ending 5 Feb 23'!C903,Recovery_period_end,"&gt;="&amp;'Billing Period Ending 5 Feb 23'!C903,Region,'Billing Period Ending 5 Feb 23'!$D$2)</f>
        <v>0.8</v>
      </c>
      <c r="E903" s="14"/>
      <c r="F903" s="6">
        <f t="shared" si="54"/>
        <v>0</v>
      </c>
    </row>
    <row r="904" spans="1:6" x14ac:dyDescent="0.4">
      <c r="A904" s="9">
        <f t="shared" si="51"/>
        <v>44958</v>
      </c>
      <c r="B904" s="11">
        <f t="shared" si="52"/>
        <v>0.125</v>
      </c>
      <c r="C904" s="7">
        <f t="shared" si="53"/>
        <v>44958.125</v>
      </c>
      <c r="D904" s="6">
        <f>SUMIFS(Recovery_rate____MWh,Recovery_period_start,"&lt;="&amp;'Billing Period Ending 5 Feb 23'!C904,Recovery_period_end,"&gt;="&amp;'Billing Period Ending 5 Feb 23'!C904,Region,'Billing Period Ending 5 Feb 23'!$D$2)</f>
        <v>0.8</v>
      </c>
      <c r="E904" s="14"/>
      <c r="F904" s="6">
        <f t="shared" si="54"/>
        <v>0</v>
      </c>
    </row>
    <row r="905" spans="1:6" x14ac:dyDescent="0.4">
      <c r="A905" s="9">
        <f t="shared" si="51"/>
        <v>44958</v>
      </c>
      <c r="B905" s="11">
        <f t="shared" si="52"/>
        <v>0.12847222222222224</v>
      </c>
      <c r="C905" s="7">
        <f t="shared" si="53"/>
        <v>44958.128472222219</v>
      </c>
      <c r="D905" s="6">
        <f>SUMIFS(Recovery_rate____MWh,Recovery_period_start,"&lt;="&amp;'Billing Period Ending 5 Feb 23'!C905,Recovery_period_end,"&gt;="&amp;'Billing Period Ending 5 Feb 23'!C905,Region,'Billing Period Ending 5 Feb 23'!$D$2)</f>
        <v>0.8</v>
      </c>
      <c r="E905" s="14"/>
      <c r="F905" s="6">
        <f t="shared" si="54"/>
        <v>0</v>
      </c>
    </row>
    <row r="906" spans="1:6" x14ac:dyDescent="0.4">
      <c r="A906" s="9">
        <f t="shared" si="51"/>
        <v>44958</v>
      </c>
      <c r="B906" s="11">
        <f t="shared" si="52"/>
        <v>0.13194444444444445</v>
      </c>
      <c r="C906" s="7">
        <f t="shared" si="53"/>
        <v>44958.131944444445</v>
      </c>
      <c r="D906" s="6">
        <f>SUMIFS(Recovery_rate____MWh,Recovery_period_start,"&lt;="&amp;'Billing Period Ending 5 Feb 23'!C906,Recovery_period_end,"&gt;="&amp;'Billing Period Ending 5 Feb 23'!C906,Region,'Billing Period Ending 5 Feb 23'!$D$2)</f>
        <v>0.8</v>
      </c>
      <c r="E906" s="14"/>
      <c r="F906" s="6">
        <f t="shared" si="54"/>
        <v>0</v>
      </c>
    </row>
    <row r="907" spans="1:6" x14ac:dyDescent="0.4">
      <c r="A907" s="9">
        <f t="shared" si="51"/>
        <v>44958</v>
      </c>
      <c r="B907" s="11">
        <f t="shared" si="52"/>
        <v>0.13541666666666666</v>
      </c>
      <c r="C907" s="7">
        <f t="shared" si="53"/>
        <v>44958.135416666664</v>
      </c>
      <c r="D907" s="6">
        <f>SUMIFS(Recovery_rate____MWh,Recovery_period_start,"&lt;="&amp;'Billing Period Ending 5 Feb 23'!C907,Recovery_period_end,"&gt;="&amp;'Billing Period Ending 5 Feb 23'!C907,Region,'Billing Period Ending 5 Feb 23'!$D$2)</f>
        <v>0.8</v>
      </c>
      <c r="E907" s="14"/>
      <c r="F907" s="6">
        <f t="shared" si="54"/>
        <v>0</v>
      </c>
    </row>
    <row r="908" spans="1:6" x14ac:dyDescent="0.4">
      <c r="A908" s="9">
        <f t="shared" si="51"/>
        <v>44958</v>
      </c>
      <c r="B908" s="11">
        <f t="shared" si="52"/>
        <v>0.1388888888888889</v>
      </c>
      <c r="C908" s="7">
        <f t="shared" si="53"/>
        <v>44958.138888888891</v>
      </c>
      <c r="D908" s="6">
        <f>SUMIFS(Recovery_rate____MWh,Recovery_period_start,"&lt;="&amp;'Billing Period Ending 5 Feb 23'!C908,Recovery_period_end,"&gt;="&amp;'Billing Period Ending 5 Feb 23'!C908,Region,'Billing Period Ending 5 Feb 23'!$D$2)</f>
        <v>0.8</v>
      </c>
      <c r="E908" s="14"/>
      <c r="F908" s="6">
        <f t="shared" si="54"/>
        <v>0</v>
      </c>
    </row>
    <row r="909" spans="1:6" x14ac:dyDescent="0.4">
      <c r="A909" s="9">
        <f t="shared" si="51"/>
        <v>44958</v>
      </c>
      <c r="B909" s="11">
        <f t="shared" si="52"/>
        <v>0.1423611111111111</v>
      </c>
      <c r="C909" s="7">
        <f t="shared" si="53"/>
        <v>44958.142361111109</v>
      </c>
      <c r="D909" s="6">
        <f>SUMIFS(Recovery_rate____MWh,Recovery_period_start,"&lt;="&amp;'Billing Period Ending 5 Feb 23'!C909,Recovery_period_end,"&gt;="&amp;'Billing Period Ending 5 Feb 23'!C909,Region,'Billing Period Ending 5 Feb 23'!$D$2)</f>
        <v>0.8</v>
      </c>
      <c r="E909" s="14"/>
      <c r="F909" s="6">
        <f t="shared" si="54"/>
        <v>0</v>
      </c>
    </row>
    <row r="910" spans="1:6" x14ac:dyDescent="0.4">
      <c r="A910" s="9">
        <f t="shared" si="51"/>
        <v>44958</v>
      </c>
      <c r="B910" s="11">
        <f t="shared" si="52"/>
        <v>0.14583333333333334</v>
      </c>
      <c r="C910" s="7">
        <f t="shared" si="53"/>
        <v>44958.145833333336</v>
      </c>
      <c r="D910" s="6">
        <f>SUMIFS(Recovery_rate____MWh,Recovery_period_start,"&lt;="&amp;'Billing Period Ending 5 Feb 23'!C910,Recovery_period_end,"&gt;="&amp;'Billing Period Ending 5 Feb 23'!C910,Region,'Billing Period Ending 5 Feb 23'!$D$2)</f>
        <v>0.8</v>
      </c>
      <c r="E910" s="14"/>
      <c r="F910" s="6">
        <f t="shared" si="54"/>
        <v>0</v>
      </c>
    </row>
    <row r="911" spans="1:6" x14ac:dyDescent="0.4">
      <c r="A911" s="9">
        <f t="shared" si="51"/>
        <v>44958</v>
      </c>
      <c r="B911" s="11">
        <f t="shared" si="52"/>
        <v>0.14930555555555555</v>
      </c>
      <c r="C911" s="7">
        <f t="shared" si="53"/>
        <v>44958.149305555555</v>
      </c>
      <c r="D911" s="6">
        <f>SUMIFS(Recovery_rate____MWh,Recovery_period_start,"&lt;="&amp;'Billing Period Ending 5 Feb 23'!C911,Recovery_period_end,"&gt;="&amp;'Billing Period Ending 5 Feb 23'!C911,Region,'Billing Period Ending 5 Feb 23'!$D$2)</f>
        <v>0.8</v>
      </c>
      <c r="E911" s="14"/>
      <c r="F911" s="6">
        <f t="shared" si="54"/>
        <v>0</v>
      </c>
    </row>
    <row r="912" spans="1:6" x14ac:dyDescent="0.4">
      <c r="A912" s="9">
        <f t="shared" si="51"/>
        <v>44958</v>
      </c>
      <c r="B912" s="11">
        <f t="shared" si="52"/>
        <v>0.15277777777777776</v>
      </c>
      <c r="C912" s="7">
        <f t="shared" si="53"/>
        <v>44958.152777777781</v>
      </c>
      <c r="D912" s="6">
        <f>SUMIFS(Recovery_rate____MWh,Recovery_period_start,"&lt;="&amp;'Billing Period Ending 5 Feb 23'!C912,Recovery_period_end,"&gt;="&amp;'Billing Period Ending 5 Feb 23'!C912,Region,'Billing Period Ending 5 Feb 23'!$D$2)</f>
        <v>0.8</v>
      </c>
      <c r="E912" s="14"/>
      <c r="F912" s="6">
        <f t="shared" si="54"/>
        <v>0</v>
      </c>
    </row>
    <row r="913" spans="1:6" x14ac:dyDescent="0.4">
      <c r="A913" s="9">
        <f t="shared" si="51"/>
        <v>44958</v>
      </c>
      <c r="B913" s="11">
        <f t="shared" si="52"/>
        <v>0.15625</v>
      </c>
      <c r="C913" s="7">
        <f t="shared" si="53"/>
        <v>44958.15625</v>
      </c>
      <c r="D913" s="6">
        <f>SUMIFS(Recovery_rate____MWh,Recovery_period_start,"&lt;="&amp;'Billing Period Ending 5 Feb 23'!C913,Recovery_period_end,"&gt;="&amp;'Billing Period Ending 5 Feb 23'!C913,Region,'Billing Period Ending 5 Feb 23'!$D$2)</f>
        <v>0.8</v>
      </c>
      <c r="E913" s="14"/>
      <c r="F913" s="6">
        <f t="shared" si="54"/>
        <v>0</v>
      </c>
    </row>
    <row r="914" spans="1:6" x14ac:dyDescent="0.4">
      <c r="A914" s="9">
        <f t="shared" si="51"/>
        <v>44958</v>
      </c>
      <c r="B914" s="11">
        <f t="shared" si="52"/>
        <v>0.15972222222222224</v>
      </c>
      <c r="C914" s="7">
        <f t="shared" si="53"/>
        <v>44958.159722222219</v>
      </c>
      <c r="D914" s="6">
        <f>SUMIFS(Recovery_rate____MWh,Recovery_period_start,"&lt;="&amp;'Billing Period Ending 5 Feb 23'!C914,Recovery_period_end,"&gt;="&amp;'Billing Period Ending 5 Feb 23'!C914,Region,'Billing Period Ending 5 Feb 23'!$D$2)</f>
        <v>0.8</v>
      </c>
      <c r="E914" s="14"/>
      <c r="F914" s="6">
        <f t="shared" si="54"/>
        <v>0</v>
      </c>
    </row>
    <row r="915" spans="1:6" x14ac:dyDescent="0.4">
      <c r="A915" s="9">
        <f t="shared" si="51"/>
        <v>44958</v>
      </c>
      <c r="B915" s="11">
        <f t="shared" si="52"/>
        <v>0.16319444444444445</v>
      </c>
      <c r="C915" s="7">
        <f t="shared" si="53"/>
        <v>44958.163194444445</v>
      </c>
      <c r="D915" s="6">
        <f>SUMIFS(Recovery_rate____MWh,Recovery_period_start,"&lt;="&amp;'Billing Period Ending 5 Feb 23'!C915,Recovery_period_end,"&gt;="&amp;'Billing Period Ending 5 Feb 23'!C915,Region,'Billing Period Ending 5 Feb 23'!$D$2)</f>
        <v>0.8</v>
      </c>
      <c r="E915" s="14"/>
      <c r="F915" s="6">
        <f t="shared" si="54"/>
        <v>0</v>
      </c>
    </row>
    <row r="916" spans="1:6" x14ac:dyDescent="0.4">
      <c r="A916" s="9">
        <f t="shared" si="51"/>
        <v>44958</v>
      </c>
      <c r="B916" s="11">
        <f t="shared" si="52"/>
        <v>0.16666666666666666</v>
      </c>
      <c r="C916" s="7">
        <f t="shared" si="53"/>
        <v>44958.166666666664</v>
      </c>
      <c r="D916" s="6">
        <f>SUMIFS(Recovery_rate____MWh,Recovery_period_start,"&lt;="&amp;'Billing Period Ending 5 Feb 23'!C916,Recovery_period_end,"&gt;="&amp;'Billing Period Ending 5 Feb 23'!C916,Region,'Billing Period Ending 5 Feb 23'!$D$2)</f>
        <v>0.8</v>
      </c>
      <c r="E916" s="14"/>
      <c r="F916" s="6">
        <f t="shared" si="54"/>
        <v>0</v>
      </c>
    </row>
    <row r="917" spans="1:6" x14ac:dyDescent="0.4">
      <c r="A917" s="9">
        <f t="shared" si="51"/>
        <v>44958</v>
      </c>
      <c r="B917" s="11">
        <f t="shared" si="52"/>
        <v>0.17013888888888887</v>
      </c>
      <c r="C917" s="7">
        <f t="shared" si="53"/>
        <v>44958.170138888891</v>
      </c>
      <c r="D917" s="6">
        <f>SUMIFS(Recovery_rate____MWh,Recovery_period_start,"&lt;="&amp;'Billing Period Ending 5 Feb 23'!C917,Recovery_period_end,"&gt;="&amp;'Billing Period Ending 5 Feb 23'!C917,Region,'Billing Period Ending 5 Feb 23'!$D$2)</f>
        <v>0.8</v>
      </c>
      <c r="E917" s="14"/>
      <c r="F917" s="6">
        <f t="shared" si="54"/>
        <v>0</v>
      </c>
    </row>
    <row r="918" spans="1:6" x14ac:dyDescent="0.4">
      <c r="A918" s="9">
        <f t="shared" si="51"/>
        <v>44958</v>
      </c>
      <c r="B918" s="11">
        <f t="shared" si="52"/>
        <v>0.17361111111111113</v>
      </c>
      <c r="C918" s="7">
        <f t="shared" si="53"/>
        <v>44958.173611111109</v>
      </c>
      <c r="D918" s="6">
        <f>SUMIFS(Recovery_rate____MWh,Recovery_period_start,"&lt;="&amp;'Billing Period Ending 5 Feb 23'!C918,Recovery_period_end,"&gt;="&amp;'Billing Period Ending 5 Feb 23'!C918,Region,'Billing Period Ending 5 Feb 23'!$D$2)</f>
        <v>0.8</v>
      </c>
      <c r="E918" s="14"/>
      <c r="F918" s="6">
        <f t="shared" si="54"/>
        <v>0</v>
      </c>
    </row>
    <row r="919" spans="1:6" x14ac:dyDescent="0.4">
      <c r="A919" s="9">
        <f t="shared" si="51"/>
        <v>44958</v>
      </c>
      <c r="B919" s="11">
        <f t="shared" si="52"/>
        <v>0.17708333333333334</v>
      </c>
      <c r="C919" s="7">
        <f t="shared" si="53"/>
        <v>44958.177083333336</v>
      </c>
      <c r="D919" s="6">
        <f>SUMIFS(Recovery_rate____MWh,Recovery_period_start,"&lt;="&amp;'Billing Period Ending 5 Feb 23'!C919,Recovery_period_end,"&gt;="&amp;'Billing Period Ending 5 Feb 23'!C919,Region,'Billing Period Ending 5 Feb 23'!$D$2)</f>
        <v>0.8</v>
      </c>
      <c r="E919" s="14"/>
      <c r="F919" s="6">
        <f t="shared" si="54"/>
        <v>0</v>
      </c>
    </row>
    <row r="920" spans="1:6" x14ac:dyDescent="0.4">
      <c r="A920" s="9">
        <f t="shared" si="51"/>
        <v>44958</v>
      </c>
      <c r="B920" s="11">
        <f t="shared" si="52"/>
        <v>0.18055555555555555</v>
      </c>
      <c r="C920" s="7">
        <f t="shared" si="53"/>
        <v>44958.180555555555</v>
      </c>
      <c r="D920" s="6">
        <f>SUMIFS(Recovery_rate____MWh,Recovery_period_start,"&lt;="&amp;'Billing Period Ending 5 Feb 23'!C920,Recovery_period_end,"&gt;="&amp;'Billing Period Ending 5 Feb 23'!C920,Region,'Billing Period Ending 5 Feb 23'!$D$2)</f>
        <v>0.8</v>
      </c>
      <c r="E920" s="14"/>
      <c r="F920" s="6">
        <f t="shared" si="54"/>
        <v>0</v>
      </c>
    </row>
    <row r="921" spans="1:6" x14ac:dyDescent="0.4">
      <c r="A921" s="9">
        <f t="shared" si="51"/>
        <v>44958</v>
      </c>
      <c r="B921" s="11">
        <f t="shared" si="52"/>
        <v>0.18402777777777779</v>
      </c>
      <c r="C921" s="7">
        <f t="shared" si="53"/>
        <v>44958.184027777781</v>
      </c>
      <c r="D921" s="6">
        <f>SUMIFS(Recovery_rate____MWh,Recovery_period_start,"&lt;="&amp;'Billing Period Ending 5 Feb 23'!C921,Recovery_period_end,"&gt;="&amp;'Billing Period Ending 5 Feb 23'!C921,Region,'Billing Period Ending 5 Feb 23'!$D$2)</f>
        <v>0.8</v>
      </c>
      <c r="E921" s="14"/>
      <c r="F921" s="6">
        <f t="shared" si="54"/>
        <v>0</v>
      </c>
    </row>
    <row r="922" spans="1:6" x14ac:dyDescent="0.4">
      <c r="A922" s="9">
        <f t="shared" si="51"/>
        <v>44958</v>
      </c>
      <c r="B922" s="11">
        <f t="shared" si="52"/>
        <v>0.1875</v>
      </c>
      <c r="C922" s="7">
        <f t="shared" si="53"/>
        <v>44958.1875</v>
      </c>
      <c r="D922" s="6">
        <f>SUMIFS(Recovery_rate____MWh,Recovery_period_start,"&lt;="&amp;'Billing Period Ending 5 Feb 23'!C922,Recovery_period_end,"&gt;="&amp;'Billing Period Ending 5 Feb 23'!C922,Region,'Billing Period Ending 5 Feb 23'!$D$2)</f>
        <v>0.8</v>
      </c>
      <c r="E922" s="14"/>
      <c r="F922" s="6">
        <f t="shared" si="54"/>
        <v>0</v>
      </c>
    </row>
    <row r="923" spans="1:6" x14ac:dyDescent="0.4">
      <c r="A923" s="9">
        <f t="shared" si="51"/>
        <v>44958</v>
      </c>
      <c r="B923" s="11">
        <f t="shared" si="52"/>
        <v>0.19097222222222221</v>
      </c>
      <c r="C923" s="7">
        <f t="shared" si="53"/>
        <v>44958.190972222219</v>
      </c>
      <c r="D923" s="6">
        <f>SUMIFS(Recovery_rate____MWh,Recovery_period_start,"&lt;="&amp;'Billing Period Ending 5 Feb 23'!C923,Recovery_period_end,"&gt;="&amp;'Billing Period Ending 5 Feb 23'!C923,Region,'Billing Period Ending 5 Feb 23'!$D$2)</f>
        <v>0.8</v>
      </c>
      <c r="E923" s="14"/>
      <c r="F923" s="6">
        <f t="shared" si="54"/>
        <v>0</v>
      </c>
    </row>
    <row r="924" spans="1:6" x14ac:dyDescent="0.4">
      <c r="A924" s="9">
        <f t="shared" si="51"/>
        <v>44958</v>
      </c>
      <c r="B924" s="11">
        <f t="shared" si="52"/>
        <v>0.19444444444444445</v>
      </c>
      <c r="C924" s="7">
        <f t="shared" si="53"/>
        <v>44958.194444444445</v>
      </c>
      <c r="D924" s="6">
        <f>SUMIFS(Recovery_rate____MWh,Recovery_period_start,"&lt;="&amp;'Billing Period Ending 5 Feb 23'!C924,Recovery_period_end,"&gt;="&amp;'Billing Period Ending 5 Feb 23'!C924,Region,'Billing Period Ending 5 Feb 23'!$D$2)</f>
        <v>0.8</v>
      </c>
      <c r="E924" s="14"/>
      <c r="F924" s="6">
        <f t="shared" si="54"/>
        <v>0</v>
      </c>
    </row>
    <row r="925" spans="1:6" x14ac:dyDescent="0.4">
      <c r="A925" s="9">
        <f t="shared" si="51"/>
        <v>44958</v>
      </c>
      <c r="B925" s="11">
        <f t="shared" si="52"/>
        <v>0.19791666666666666</v>
      </c>
      <c r="C925" s="7">
        <f t="shared" si="53"/>
        <v>44958.197916666664</v>
      </c>
      <c r="D925" s="6">
        <f>SUMIFS(Recovery_rate____MWh,Recovery_period_start,"&lt;="&amp;'Billing Period Ending 5 Feb 23'!C925,Recovery_period_end,"&gt;="&amp;'Billing Period Ending 5 Feb 23'!C925,Region,'Billing Period Ending 5 Feb 23'!$D$2)</f>
        <v>0.8</v>
      </c>
      <c r="E925" s="14"/>
      <c r="F925" s="6">
        <f t="shared" si="54"/>
        <v>0</v>
      </c>
    </row>
    <row r="926" spans="1:6" x14ac:dyDescent="0.4">
      <c r="A926" s="9">
        <f t="shared" si="51"/>
        <v>44958</v>
      </c>
      <c r="B926" s="11">
        <f t="shared" si="52"/>
        <v>0.20138888888888887</v>
      </c>
      <c r="C926" s="7">
        <f t="shared" si="53"/>
        <v>44958.201388888891</v>
      </c>
      <c r="D926" s="6">
        <f>SUMIFS(Recovery_rate____MWh,Recovery_period_start,"&lt;="&amp;'Billing Period Ending 5 Feb 23'!C926,Recovery_period_end,"&gt;="&amp;'Billing Period Ending 5 Feb 23'!C926,Region,'Billing Period Ending 5 Feb 23'!$D$2)</f>
        <v>0.8</v>
      </c>
      <c r="E926" s="14"/>
      <c r="F926" s="6">
        <f t="shared" si="54"/>
        <v>0</v>
      </c>
    </row>
    <row r="927" spans="1:6" x14ac:dyDescent="0.4">
      <c r="A927" s="9">
        <f t="shared" si="51"/>
        <v>44958</v>
      </c>
      <c r="B927" s="11">
        <f t="shared" si="52"/>
        <v>0.20486111111111113</v>
      </c>
      <c r="C927" s="7">
        <f t="shared" si="53"/>
        <v>44958.204861111109</v>
      </c>
      <c r="D927" s="6">
        <f>SUMIFS(Recovery_rate____MWh,Recovery_period_start,"&lt;="&amp;'Billing Period Ending 5 Feb 23'!C927,Recovery_period_end,"&gt;="&amp;'Billing Period Ending 5 Feb 23'!C927,Region,'Billing Period Ending 5 Feb 23'!$D$2)</f>
        <v>0.8</v>
      </c>
      <c r="E927" s="14"/>
      <c r="F927" s="6">
        <f t="shared" si="54"/>
        <v>0</v>
      </c>
    </row>
    <row r="928" spans="1:6" x14ac:dyDescent="0.4">
      <c r="A928" s="9">
        <f t="shared" si="51"/>
        <v>44958</v>
      </c>
      <c r="B928" s="11">
        <f t="shared" si="52"/>
        <v>0.20833333333333334</v>
      </c>
      <c r="C928" s="7">
        <f t="shared" si="53"/>
        <v>44958.208333333336</v>
      </c>
      <c r="D928" s="6">
        <f>SUMIFS(Recovery_rate____MWh,Recovery_period_start,"&lt;="&amp;'Billing Period Ending 5 Feb 23'!C928,Recovery_period_end,"&gt;="&amp;'Billing Period Ending 5 Feb 23'!C928,Region,'Billing Period Ending 5 Feb 23'!$D$2)</f>
        <v>0.8</v>
      </c>
      <c r="E928" s="14"/>
      <c r="F928" s="6">
        <f t="shared" si="54"/>
        <v>0</v>
      </c>
    </row>
    <row r="929" spans="1:6" x14ac:dyDescent="0.4">
      <c r="A929" s="9">
        <f t="shared" si="51"/>
        <v>44958</v>
      </c>
      <c r="B929" s="11">
        <f t="shared" si="52"/>
        <v>0.21180555555555555</v>
      </c>
      <c r="C929" s="7">
        <f t="shared" si="53"/>
        <v>44958.211805555555</v>
      </c>
      <c r="D929" s="6">
        <f>SUMIFS(Recovery_rate____MWh,Recovery_period_start,"&lt;="&amp;'Billing Period Ending 5 Feb 23'!C929,Recovery_period_end,"&gt;="&amp;'Billing Period Ending 5 Feb 23'!C929,Region,'Billing Period Ending 5 Feb 23'!$D$2)</f>
        <v>0.8</v>
      </c>
      <c r="E929" s="14"/>
      <c r="F929" s="6">
        <f t="shared" si="54"/>
        <v>0</v>
      </c>
    </row>
    <row r="930" spans="1:6" x14ac:dyDescent="0.4">
      <c r="A930" s="9">
        <f t="shared" si="51"/>
        <v>44958</v>
      </c>
      <c r="B930" s="11">
        <f t="shared" si="52"/>
        <v>0.21527777777777779</v>
      </c>
      <c r="C930" s="7">
        <f t="shared" si="53"/>
        <v>44958.215277777781</v>
      </c>
      <c r="D930" s="6">
        <f>SUMIFS(Recovery_rate____MWh,Recovery_period_start,"&lt;="&amp;'Billing Period Ending 5 Feb 23'!C930,Recovery_period_end,"&gt;="&amp;'Billing Period Ending 5 Feb 23'!C930,Region,'Billing Period Ending 5 Feb 23'!$D$2)</f>
        <v>0.8</v>
      </c>
      <c r="E930" s="14"/>
      <c r="F930" s="6">
        <f t="shared" si="54"/>
        <v>0</v>
      </c>
    </row>
    <row r="931" spans="1:6" x14ac:dyDescent="0.4">
      <c r="A931" s="9">
        <f t="shared" si="51"/>
        <v>44958</v>
      </c>
      <c r="B931" s="11">
        <f t="shared" si="52"/>
        <v>0.21875</v>
      </c>
      <c r="C931" s="7">
        <f t="shared" si="53"/>
        <v>44958.21875</v>
      </c>
      <c r="D931" s="6">
        <f>SUMIFS(Recovery_rate____MWh,Recovery_period_start,"&lt;="&amp;'Billing Period Ending 5 Feb 23'!C931,Recovery_period_end,"&gt;="&amp;'Billing Period Ending 5 Feb 23'!C931,Region,'Billing Period Ending 5 Feb 23'!$D$2)</f>
        <v>0.8</v>
      </c>
      <c r="E931" s="14"/>
      <c r="F931" s="6">
        <f t="shared" si="54"/>
        <v>0</v>
      </c>
    </row>
    <row r="932" spans="1:6" x14ac:dyDescent="0.4">
      <c r="A932" s="9">
        <f t="shared" si="51"/>
        <v>44958</v>
      </c>
      <c r="B932" s="11">
        <f t="shared" si="52"/>
        <v>0.22222222222222221</v>
      </c>
      <c r="C932" s="7">
        <f t="shared" si="53"/>
        <v>44958.222222222219</v>
      </c>
      <c r="D932" s="6">
        <f>SUMIFS(Recovery_rate____MWh,Recovery_period_start,"&lt;="&amp;'Billing Period Ending 5 Feb 23'!C932,Recovery_period_end,"&gt;="&amp;'Billing Period Ending 5 Feb 23'!C932,Region,'Billing Period Ending 5 Feb 23'!$D$2)</f>
        <v>0.8</v>
      </c>
      <c r="E932" s="14"/>
      <c r="F932" s="6">
        <f t="shared" si="54"/>
        <v>0</v>
      </c>
    </row>
    <row r="933" spans="1:6" x14ac:dyDescent="0.4">
      <c r="A933" s="9">
        <f t="shared" ref="A933:A996" si="55">A645+1</f>
        <v>44958</v>
      </c>
      <c r="B933" s="11">
        <f t="shared" ref="B933:B996" si="56">B645</f>
        <v>0.22569444444444445</v>
      </c>
      <c r="C933" s="7">
        <f t="shared" si="53"/>
        <v>44958.225694444445</v>
      </c>
      <c r="D933" s="6">
        <f>SUMIFS(Recovery_rate____MWh,Recovery_period_start,"&lt;="&amp;'Billing Period Ending 5 Feb 23'!C933,Recovery_period_end,"&gt;="&amp;'Billing Period Ending 5 Feb 23'!C933,Region,'Billing Period Ending 5 Feb 23'!$D$2)</f>
        <v>0.8</v>
      </c>
      <c r="E933" s="14"/>
      <c r="F933" s="6">
        <f t="shared" si="54"/>
        <v>0</v>
      </c>
    </row>
    <row r="934" spans="1:6" x14ac:dyDescent="0.4">
      <c r="A934" s="9">
        <f t="shared" si="55"/>
        <v>44958</v>
      </c>
      <c r="B934" s="11">
        <f t="shared" si="56"/>
        <v>0.22916666666666666</v>
      </c>
      <c r="C934" s="7">
        <f t="shared" si="53"/>
        <v>44958.229166666664</v>
      </c>
      <c r="D934" s="6">
        <f>SUMIFS(Recovery_rate____MWh,Recovery_period_start,"&lt;="&amp;'Billing Period Ending 5 Feb 23'!C934,Recovery_period_end,"&gt;="&amp;'Billing Period Ending 5 Feb 23'!C934,Region,'Billing Period Ending 5 Feb 23'!$D$2)</f>
        <v>0.8</v>
      </c>
      <c r="E934" s="14"/>
      <c r="F934" s="6">
        <f t="shared" si="54"/>
        <v>0</v>
      </c>
    </row>
    <row r="935" spans="1:6" x14ac:dyDescent="0.4">
      <c r="A935" s="9">
        <f t="shared" si="55"/>
        <v>44958</v>
      </c>
      <c r="B935" s="11">
        <f t="shared" si="56"/>
        <v>0.23263888888888887</v>
      </c>
      <c r="C935" s="7">
        <f t="shared" si="53"/>
        <v>44958.232638888891</v>
      </c>
      <c r="D935" s="6">
        <f>SUMIFS(Recovery_rate____MWh,Recovery_period_start,"&lt;="&amp;'Billing Period Ending 5 Feb 23'!C935,Recovery_period_end,"&gt;="&amp;'Billing Period Ending 5 Feb 23'!C935,Region,'Billing Period Ending 5 Feb 23'!$D$2)</f>
        <v>0.8</v>
      </c>
      <c r="E935" s="14"/>
      <c r="F935" s="6">
        <f t="shared" si="54"/>
        <v>0</v>
      </c>
    </row>
    <row r="936" spans="1:6" x14ac:dyDescent="0.4">
      <c r="A936" s="9">
        <f t="shared" si="55"/>
        <v>44958</v>
      </c>
      <c r="B936" s="11">
        <f t="shared" si="56"/>
        <v>0.23611111111111113</v>
      </c>
      <c r="C936" s="7">
        <f t="shared" si="53"/>
        <v>44958.236111111109</v>
      </c>
      <c r="D936" s="6">
        <f>SUMIFS(Recovery_rate____MWh,Recovery_period_start,"&lt;="&amp;'Billing Period Ending 5 Feb 23'!C936,Recovery_period_end,"&gt;="&amp;'Billing Period Ending 5 Feb 23'!C936,Region,'Billing Period Ending 5 Feb 23'!$D$2)</f>
        <v>0.8</v>
      </c>
      <c r="E936" s="14"/>
      <c r="F936" s="6">
        <f t="shared" si="54"/>
        <v>0</v>
      </c>
    </row>
    <row r="937" spans="1:6" x14ac:dyDescent="0.4">
      <c r="A937" s="9">
        <f t="shared" si="55"/>
        <v>44958</v>
      </c>
      <c r="B937" s="11">
        <f t="shared" si="56"/>
        <v>0.23958333333333334</v>
      </c>
      <c r="C937" s="7">
        <f t="shared" si="53"/>
        <v>44958.239583333336</v>
      </c>
      <c r="D937" s="6">
        <f>SUMIFS(Recovery_rate____MWh,Recovery_period_start,"&lt;="&amp;'Billing Period Ending 5 Feb 23'!C937,Recovery_period_end,"&gt;="&amp;'Billing Period Ending 5 Feb 23'!C937,Region,'Billing Period Ending 5 Feb 23'!$D$2)</f>
        <v>0.8</v>
      </c>
      <c r="E937" s="14"/>
      <c r="F937" s="6">
        <f t="shared" si="54"/>
        <v>0</v>
      </c>
    </row>
    <row r="938" spans="1:6" x14ac:dyDescent="0.4">
      <c r="A938" s="9">
        <f t="shared" si="55"/>
        <v>44958</v>
      </c>
      <c r="B938" s="11">
        <f t="shared" si="56"/>
        <v>0.24305555555555555</v>
      </c>
      <c r="C938" s="7">
        <f t="shared" si="53"/>
        <v>44958.243055555555</v>
      </c>
      <c r="D938" s="6">
        <f>SUMIFS(Recovery_rate____MWh,Recovery_period_start,"&lt;="&amp;'Billing Period Ending 5 Feb 23'!C938,Recovery_period_end,"&gt;="&amp;'Billing Period Ending 5 Feb 23'!C938,Region,'Billing Period Ending 5 Feb 23'!$D$2)</f>
        <v>0.8</v>
      </c>
      <c r="E938" s="14"/>
      <c r="F938" s="6">
        <f t="shared" si="54"/>
        <v>0</v>
      </c>
    </row>
    <row r="939" spans="1:6" x14ac:dyDescent="0.4">
      <c r="A939" s="9">
        <f t="shared" si="55"/>
        <v>44958</v>
      </c>
      <c r="B939" s="11">
        <f t="shared" si="56"/>
        <v>0.24652777777777779</v>
      </c>
      <c r="C939" s="7">
        <f t="shared" si="53"/>
        <v>44958.246527777781</v>
      </c>
      <c r="D939" s="6">
        <f>SUMIFS(Recovery_rate____MWh,Recovery_period_start,"&lt;="&amp;'Billing Period Ending 5 Feb 23'!C939,Recovery_period_end,"&gt;="&amp;'Billing Period Ending 5 Feb 23'!C939,Region,'Billing Period Ending 5 Feb 23'!$D$2)</f>
        <v>0.8</v>
      </c>
      <c r="E939" s="14"/>
      <c r="F939" s="6">
        <f t="shared" si="54"/>
        <v>0</v>
      </c>
    </row>
    <row r="940" spans="1:6" x14ac:dyDescent="0.4">
      <c r="A940" s="9">
        <f t="shared" si="55"/>
        <v>44958</v>
      </c>
      <c r="B940" s="11">
        <f t="shared" si="56"/>
        <v>0.25</v>
      </c>
      <c r="C940" s="7">
        <f t="shared" si="53"/>
        <v>44958.25</v>
      </c>
      <c r="D940" s="6">
        <f>SUMIFS(Recovery_rate____MWh,Recovery_period_start,"&lt;="&amp;'Billing Period Ending 5 Feb 23'!C940,Recovery_period_end,"&gt;="&amp;'Billing Period Ending 5 Feb 23'!C940,Region,'Billing Period Ending 5 Feb 23'!$D$2)</f>
        <v>0.8</v>
      </c>
      <c r="E940" s="14"/>
      <c r="F940" s="6">
        <f t="shared" si="54"/>
        <v>0</v>
      </c>
    </row>
    <row r="941" spans="1:6" x14ac:dyDescent="0.4">
      <c r="A941" s="9">
        <f t="shared" si="55"/>
        <v>44958</v>
      </c>
      <c r="B941" s="11">
        <f t="shared" si="56"/>
        <v>0.25347222222222221</v>
      </c>
      <c r="C941" s="7">
        <f t="shared" si="53"/>
        <v>44958.253472222219</v>
      </c>
      <c r="D941" s="6">
        <f>SUMIFS(Recovery_rate____MWh,Recovery_period_start,"&lt;="&amp;'Billing Period Ending 5 Feb 23'!C941,Recovery_period_end,"&gt;="&amp;'Billing Period Ending 5 Feb 23'!C941,Region,'Billing Period Ending 5 Feb 23'!$D$2)</f>
        <v>0.8</v>
      </c>
      <c r="E941" s="14"/>
      <c r="F941" s="6">
        <f t="shared" si="54"/>
        <v>0</v>
      </c>
    </row>
    <row r="942" spans="1:6" x14ac:dyDescent="0.4">
      <c r="A942" s="9">
        <f t="shared" si="55"/>
        <v>44958</v>
      </c>
      <c r="B942" s="11">
        <f t="shared" si="56"/>
        <v>0.25694444444444448</v>
      </c>
      <c r="C942" s="7">
        <f t="shared" si="53"/>
        <v>44958.256944444445</v>
      </c>
      <c r="D942" s="6">
        <f>SUMIFS(Recovery_rate____MWh,Recovery_period_start,"&lt;="&amp;'Billing Period Ending 5 Feb 23'!C942,Recovery_period_end,"&gt;="&amp;'Billing Period Ending 5 Feb 23'!C942,Region,'Billing Period Ending 5 Feb 23'!$D$2)</f>
        <v>0.8</v>
      </c>
      <c r="E942" s="14"/>
      <c r="F942" s="6">
        <f t="shared" si="54"/>
        <v>0</v>
      </c>
    </row>
    <row r="943" spans="1:6" x14ac:dyDescent="0.4">
      <c r="A943" s="9">
        <f t="shared" si="55"/>
        <v>44958</v>
      </c>
      <c r="B943" s="11">
        <f t="shared" si="56"/>
        <v>0.26041666666666669</v>
      </c>
      <c r="C943" s="7">
        <f t="shared" si="53"/>
        <v>44958.260416666664</v>
      </c>
      <c r="D943" s="6">
        <f>SUMIFS(Recovery_rate____MWh,Recovery_period_start,"&lt;="&amp;'Billing Period Ending 5 Feb 23'!C943,Recovery_period_end,"&gt;="&amp;'Billing Period Ending 5 Feb 23'!C943,Region,'Billing Period Ending 5 Feb 23'!$D$2)</f>
        <v>0.8</v>
      </c>
      <c r="E943" s="14"/>
      <c r="F943" s="6">
        <f t="shared" si="54"/>
        <v>0</v>
      </c>
    </row>
    <row r="944" spans="1:6" x14ac:dyDescent="0.4">
      <c r="A944" s="9">
        <f t="shared" si="55"/>
        <v>44958</v>
      </c>
      <c r="B944" s="11">
        <f t="shared" si="56"/>
        <v>0.2638888888888889</v>
      </c>
      <c r="C944" s="7">
        <f t="shared" si="53"/>
        <v>44958.263888888891</v>
      </c>
      <c r="D944" s="6">
        <f>SUMIFS(Recovery_rate____MWh,Recovery_period_start,"&lt;="&amp;'Billing Period Ending 5 Feb 23'!C944,Recovery_period_end,"&gt;="&amp;'Billing Period Ending 5 Feb 23'!C944,Region,'Billing Period Ending 5 Feb 23'!$D$2)</f>
        <v>0.8</v>
      </c>
      <c r="E944" s="14"/>
      <c r="F944" s="6">
        <f t="shared" si="54"/>
        <v>0</v>
      </c>
    </row>
    <row r="945" spans="1:6" x14ac:dyDescent="0.4">
      <c r="A945" s="9">
        <f t="shared" si="55"/>
        <v>44958</v>
      </c>
      <c r="B945" s="11">
        <f t="shared" si="56"/>
        <v>0.2673611111111111</v>
      </c>
      <c r="C945" s="7">
        <f t="shared" si="53"/>
        <v>44958.267361111109</v>
      </c>
      <c r="D945" s="6">
        <f>SUMIFS(Recovery_rate____MWh,Recovery_period_start,"&lt;="&amp;'Billing Period Ending 5 Feb 23'!C945,Recovery_period_end,"&gt;="&amp;'Billing Period Ending 5 Feb 23'!C945,Region,'Billing Period Ending 5 Feb 23'!$D$2)</f>
        <v>0.8</v>
      </c>
      <c r="E945" s="14"/>
      <c r="F945" s="6">
        <f t="shared" si="54"/>
        <v>0</v>
      </c>
    </row>
    <row r="946" spans="1:6" x14ac:dyDescent="0.4">
      <c r="A946" s="9">
        <f t="shared" si="55"/>
        <v>44958</v>
      </c>
      <c r="B946" s="11">
        <f t="shared" si="56"/>
        <v>0.27083333333333331</v>
      </c>
      <c r="C946" s="7">
        <f t="shared" si="53"/>
        <v>44958.270833333336</v>
      </c>
      <c r="D946" s="6">
        <f>SUMIFS(Recovery_rate____MWh,Recovery_period_start,"&lt;="&amp;'Billing Period Ending 5 Feb 23'!C946,Recovery_period_end,"&gt;="&amp;'Billing Period Ending 5 Feb 23'!C946,Region,'Billing Period Ending 5 Feb 23'!$D$2)</f>
        <v>0.8</v>
      </c>
      <c r="E946" s="14"/>
      <c r="F946" s="6">
        <f t="shared" si="54"/>
        <v>0</v>
      </c>
    </row>
    <row r="947" spans="1:6" x14ac:dyDescent="0.4">
      <c r="A947" s="9">
        <f t="shared" si="55"/>
        <v>44958</v>
      </c>
      <c r="B947" s="11">
        <f t="shared" si="56"/>
        <v>0.27430555555555552</v>
      </c>
      <c r="C947" s="7">
        <f t="shared" si="53"/>
        <v>44958.274305555555</v>
      </c>
      <c r="D947" s="6">
        <f>SUMIFS(Recovery_rate____MWh,Recovery_period_start,"&lt;="&amp;'Billing Period Ending 5 Feb 23'!C947,Recovery_period_end,"&gt;="&amp;'Billing Period Ending 5 Feb 23'!C947,Region,'Billing Period Ending 5 Feb 23'!$D$2)</f>
        <v>0.8</v>
      </c>
      <c r="E947" s="14"/>
      <c r="F947" s="6">
        <f t="shared" si="54"/>
        <v>0</v>
      </c>
    </row>
    <row r="948" spans="1:6" x14ac:dyDescent="0.4">
      <c r="A948" s="9">
        <f t="shared" si="55"/>
        <v>44958</v>
      </c>
      <c r="B948" s="11">
        <f t="shared" si="56"/>
        <v>0.27777777777777779</v>
      </c>
      <c r="C948" s="7">
        <f t="shared" si="53"/>
        <v>44958.277777777781</v>
      </c>
      <c r="D948" s="6">
        <f>SUMIFS(Recovery_rate____MWh,Recovery_period_start,"&lt;="&amp;'Billing Period Ending 5 Feb 23'!C948,Recovery_period_end,"&gt;="&amp;'Billing Period Ending 5 Feb 23'!C948,Region,'Billing Period Ending 5 Feb 23'!$D$2)</f>
        <v>0.8</v>
      </c>
      <c r="E948" s="14"/>
      <c r="F948" s="6">
        <f t="shared" si="54"/>
        <v>0</v>
      </c>
    </row>
    <row r="949" spans="1:6" x14ac:dyDescent="0.4">
      <c r="A949" s="9">
        <f t="shared" si="55"/>
        <v>44958</v>
      </c>
      <c r="B949" s="11">
        <f t="shared" si="56"/>
        <v>0.28125</v>
      </c>
      <c r="C949" s="7">
        <f t="shared" si="53"/>
        <v>44958.28125</v>
      </c>
      <c r="D949" s="6">
        <f>SUMIFS(Recovery_rate____MWh,Recovery_period_start,"&lt;="&amp;'Billing Period Ending 5 Feb 23'!C949,Recovery_period_end,"&gt;="&amp;'Billing Period Ending 5 Feb 23'!C949,Region,'Billing Period Ending 5 Feb 23'!$D$2)</f>
        <v>0.8</v>
      </c>
      <c r="E949" s="14"/>
      <c r="F949" s="6">
        <f t="shared" si="54"/>
        <v>0</v>
      </c>
    </row>
    <row r="950" spans="1:6" x14ac:dyDescent="0.4">
      <c r="A950" s="9">
        <f t="shared" si="55"/>
        <v>44958</v>
      </c>
      <c r="B950" s="11">
        <f t="shared" si="56"/>
        <v>0.28472222222222221</v>
      </c>
      <c r="C950" s="7">
        <f t="shared" si="53"/>
        <v>44958.284722222219</v>
      </c>
      <c r="D950" s="6">
        <f>SUMIFS(Recovery_rate____MWh,Recovery_period_start,"&lt;="&amp;'Billing Period Ending 5 Feb 23'!C950,Recovery_period_end,"&gt;="&amp;'Billing Period Ending 5 Feb 23'!C950,Region,'Billing Period Ending 5 Feb 23'!$D$2)</f>
        <v>0.8</v>
      </c>
      <c r="E950" s="14"/>
      <c r="F950" s="6">
        <f t="shared" si="54"/>
        <v>0</v>
      </c>
    </row>
    <row r="951" spans="1:6" x14ac:dyDescent="0.4">
      <c r="A951" s="9">
        <f t="shared" si="55"/>
        <v>44958</v>
      </c>
      <c r="B951" s="11">
        <f t="shared" si="56"/>
        <v>0.28819444444444448</v>
      </c>
      <c r="C951" s="7">
        <f t="shared" si="53"/>
        <v>44958.288194444445</v>
      </c>
      <c r="D951" s="6">
        <f>SUMIFS(Recovery_rate____MWh,Recovery_period_start,"&lt;="&amp;'Billing Period Ending 5 Feb 23'!C951,Recovery_period_end,"&gt;="&amp;'Billing Period Ending 5 Feb 23'!C951,Region,'Billing Period Ending 5 Feb 23'!$D$2)</f>
        <v>0.8</v>
      </c>
      <c r="E951" s="14"/>
      <c r="F951" s="6">
        <f t="shared" si="54"/>
        <v>0</v>
      </c>
    </row>
    <row r="952" spans="1:6" x14ac:dyDescent="0.4">
      <c r="A952" s="9">
        <f t="shared" si="55"/>
        <v>44958</v>
      </c>
      <c r="B952" s="11">
        <f t="shared" si="56"/>
        <v>0.29166666666666669</v>
      </c>
      <c r="C952" s="7">
        <f t="shared" si="53"/>
        <v>44958.291666666664</v>
      </c>
      <c r="D952" s="6">
        <f>SUMIFS(Recovery_rate____MWh,Recovery_period_start,"&lt;="&amp;'Billing Period Ending 5 Feb 23'!C952,Recovery_period_end,"&gt;="&amp;'Billing Period Ending 5 Feb 23'!C952,Region,'Billing Period Ending 5 Feb 23'!$D$2)</f>
        <v>0.8</v>
      </c>
      <c r="E952" s="14"/>
      <c r="F952" s="6">
        <f t="shared" si="54"/>
        <v>0</v>
      </c>
    </row>
    <row r="953" spans="1:6" x14ac:dyDescent="0.4">
      <c r="A953" s="9">
        <f t="shared" si="55"/>
        <v>44958</v>
      </c>
      <c r="B953" s="11">
        <f t="shared" si="56"/>
        <v>0.2951388888888889</v>
      </c>
      <c r="C953" s="7">
        <f t="shared" si="53"/>
        <v>44958.295138888891</v>
      </c>
      <c r="D953" s="6">
        <f>SUMIFS(Recovery_rate____MWh,Recovery_period_start,"&lt;="&amp;'Billing Period Ending 5 Feb 23'!C953,Recovery_period_end,"&gt;="&amp;'Billing Period Ending 5 Feb 23'!C953,Region,'Billing Period Ending 5 Feb 23'!$D$2)</f>
        <v>0.8</v>
      </c>
      <c r="E953" s="14"/>
      <c r="F953" s="6">
        <f t="shared" si="54"/>
        <v>0</v>
      </c>
    </row>
    <row r="954" spans="1:6" x14ac:dyDescent="0.4">
      <c r="A954" s="9">
        <f t="shared" si="55"/>
        <v>44958</v>
      </c>
      <c r="B954" s="11">
        <f t="shared" si="56"/>
        <v>0.2986111111111111</v>
      </c>
      <c r="C954" s="7">
        <f t="shared" si="53"/>
        <v>44958.298611111109</v>
      </c>
      <c r="D954" s="6">
        <f>SUMIFS(Recovery_rate____MWh,Recovery_period_start,"&lt;="&amp;'Billing Period Ending 5 Feb 23'!C954,Recovery_period_end,"&gt;="&amp;'Billing Period Ending 5 Feb 23'!C954,Region,'Billing Period Ending 5 Feb 23'!$D$2)</f>
        <v>0.8</v>
      </c>
      <c r="E954" s="14"/>
      <c r="F954" s="6">
        <f t="shared" si="54"/>
        <v>0</v>
      </c>
    </row>
    <row r="955" spans="1:6" x14ac:dyDescent="0.4">
      <c r="A955" s="9">
        <f t="shared" si="55"/>
        <v>44958</v>
      </c>
      <c r="B955" s="11">
        <f t="shared" si="56"/>
        <v>0.30208333333333331</v>
      </c>
      <c r="C955" s="7">
        <f t="shared" si="53"/>
        <v>44958.302083333336</v>
      </c>
      <c r="D955" s="6">
        <f>SUMIFS(Recovery_rate____MWh,Recovery_period_start,"&lt;="&amp;'Billing Period Ending 5 Feb 23'!C955,Recovery_period_end,"&gt;="&amp;'Billing Period Ending 5 Feb 23'!C955,Region,'Billing Period Ending 5 Feb 23'!$D$2)</f>
        <v>0.8</v>
      </c>
      <c r="E955" s="14"/>
      <c r="F955" s="6">
        <f t="shared" si="54"/>
        <v>0</v>
      </c>
    </row>
    <row r="956" spans="1:6" x14ac:dyDescent="0.4">
      <c r="A956" s="9">
        <f t="shared" si="55"/>
        <v>44958</v>
      </c>
      <c r="B956" s="11">
        <f t="shared" si="56"/>
        <v>0.30555555555555552</v>
      </c>
      <c r="C956" s="7">
        <f t="shared" si="53"/>
        <v>44958.305555555555</v>
      </c>
      <c r="D956" s="6">
        <f>SUMIFS(Recovery_rate____MWh,Recovery_period_start,"&lt;="&amp;'Billing Period Ending 5 Feb 23'!C956,Recovery_period_end,"&gt;="&amp;'Billing Period Ending 5 Feb 23'!C956,Region,'Billing Period Ending 5 Feb 23'!$D$2)</f>
        <v>0.8</v>
      </c>
      <c r="E956" s="14"/>
      <c r="F956" s="6">
        <f t="shared" si="54"/>
        <v>0</v>
      </c>
    </row>
    <row r="957" spans="1:6" x14ac:dyDescent="0.4">
      <c r="A957" s="9">
        <f t="shared" si="55"/>
        <v>44958</v>
      </c>
      <c r="B957" s="11">
        <f t="shared" si="56"/>
        <v>0.30902777777777779</v>
      </c>
      <c r="C957" s="7">
        <f t="shared" si="53"/>
        <v>44958.309027777781</v>
      </c>
      <c r="D957" s="6">
        <f>SUMIFS(Recovery_rate____MWh,Recovery_period_start,"&lt;="&amp;'Billing Period Ending 5 Feb 23'!C957,Recovery_period_end,"&gt;="&amp;'Billing Period Ending 5 Feb 23'!C957,Region,'Billing Period Ending 5 Feb 23'!$D$2)</f>
        <v>0.8</v>
      </c>
      <c r="E957" s="14"/>
      <c r="F957" s="6">
        <f t="shared" si="54"/>
        <v>0</v>
      </c>
    </row>
    <row r="958" spans="1:6" x14ac:dyDescent="0.4">
      <c r="A958" s="9">
        <f t="shared" si="55"/>
        <v>44958</v>
      </c>
      <c r="B958" s="11">
        <f t="shared" si="56"/>
        <v>0.3125</v>
      </c>
      <c r="C958" s="7">
        <f t="shared" si="53"/>
        <v>44958.3125</v>
      </c>
      <c r="D958" s="6">
        <f>SUMIFS(Recovery_rate____MWh,Recovery_period_start,"&lt;="&amp;'Billing Period Ending 5 Feb 23'!C958,Recovery_period_end,"&gt;="&amp;'Billing Period Ending 5 Feb 23'!C958,Region,'Billing Period Ending 5 Feb 23'!$D$2)</f>
        <v>0.8</v>
      </c>
      <c r="E958" s="14"/>
      <c r="F958" s="6">
        <f t="shared" si="54"/>
        <v>0</v>
      </c>
    </row>
    <row r="959" spans="1:6" x14ac:dyDescent="0.4">
      <c r="A959" s="9">
        <f t="shared" si="55"/>
        <v>44958</v>
      </c>
      <c r="B959" s="11">
        <f t="shared" si="56"/>
        <v>0.31597222222222221</v>
      </c>
      <c r="C959" s="7">
        <f t="shared" si="53"/>
        <v>44958.315972222219</v>
      </c>
      <c r="D959" s="6">
        <f>SUMIFS(Recovery_rate____MWh,Recovery_period_start,"&lt;="&amp;'Billing Period Ending 5 Feb 23'!C959,Recovery_period_end,"&gt;="&amp;'Billing Period Ending 5 Feb 23'!C959,Region,'Billing Period Ending 5 Feb 23'!$D$2)</f>
        <v>0.8</v>
      </c>
      <c r="E959" s="14"/>
      <c r="F959" s="6">
        <f t="shared" si="54"/>
        <v>0</v>
      </c>
    </row>
    <row r="960" spans="1:6" x14ac:dyDescent="0.4">
      <c r="A960" s="9">
        <f t="shared" si="55"/>
        <v>44958</v>
      </c>
      <c r="B960" s="11">
        <f t="shared" si="56"/>
        <v>0.31944444444444448</v>
      </c>
      <c r="C960" s="7">
        <f t="shared" si="53"/>
        <v>44958.319444444445</v>
      </c>
      <c r="D960" s="6">
        <f>SUMIFS(Recovery_rate____MWh,Recovery_period_start,"&lt;="&amp;'Billing Period Ending 5 Feb 23'!C960,Recovery_period_end,"&gt;="&amp;'Billing Period Ending 5 Feb 23'!C960,Region,'Billing Period Ending 5 Feb 23'!$D$2)</f>
        <v>0.8</v>
      </c>
      <c r="E960" s="14"/>
      <c r="F960" s="6">
        <f t="shared" si="54"/>
        <v>0</v>
      </c>
    </row>
    <row r="961" spans="1:6" x14ac:dyDescent="0.4">
      <c r="A961" s="9">
        <f t="shared" si="55"/>
        <v>44958</v>
      </c>
      <c r="B961" s="11">
        <f t="shared" si="56"/>
        <v>0.32291666666666669</v>
      </c>
      <c r="C961" s="7">
        <f t="shared" si="53"/>
        <v>44958.322916666664</v>
      </c>
      <c r="D961" s="6">
        <f>SUMIFS(Recovery_rate____MWh,Recovery_period_start,"&lt;="&amp;'Billing Period Ending 5 Feb 23'!C961,Recovery_period_end,"&gt;="&amp;'Billing Period Ending 5 Feb 23'!C961,Region,'Billing Period Ending 5 Feb 23'!$D$2)</f>
        <v>0.8</v>
      </c>
      <c r="E961" s="14"/>
      <c r="F961" s="6">
        <f t="shared" si="54"/>
        <v>0</v>
      </c>
    </row>
    <row r="962" spans="1:6" x14ac:dyDescent="0.4">
      <c r="A962" s="9">
        <f t="shared" si="55"/>
        <v>44958</v>
      </c>
      <c r="B962" s="11">
        <f t="shared" si="56"/>
        <v>0.3263888888888889</v>
      </c>
      <c r="C962" s="7">
        <f t="shared" si="53"/>
        <v>44958.326388888891</v>
      </c>
      <c r="D962" s="6">
        <f>SUMIFS(Recovery_rate____MWh,Recovery_period_start,"&lt;="&amp;'Billing Period Ending 5 Feb 23'!C962,Recovery_period_end,"&gt;="&amp;'Billing Period Ending 5 Feb 23'!C962,Region,'Billing Period Ending 5 Feb 23'!$D$2)</f>
        <v>0.8</v>
      </c>
      <c r="E962" s="14"/>
      <c r="F962" s="6">
        <f t="shared" si="54"/>
        <v>0</v>
      </c>
    </row>
    <row r="963" spans="1:6" x14ac:dyDescent="0.4">
      <c r="A963" s="9">
        <f t="shared" si="55"/>
        <v>44958</v>
      </c>
      <c r="B963" s="11">
        <f t="shared" si="56"/>
        <v>0.3298611111111111</v>
      </c>
      <c r="C963" s="7">
        <f t="shared" si="53"/>
        <v>44958.329861111109</v>
      </c>
      <c r="D963" s="6">
        <f>SUMIFS(Recovery_rate____MWh,Recovery_period_start,"&lt;="&amp;'Billing Period Ending 5 Feb 23'!C963,Recovery_period_end,"&gt;="&amp;'Billing Period Ending 5 Feb 23'!C963,Region,'Billing Period Ending 5 Feb 23'!$D$2)</f>
        <v>0.8</v>
      </c>
      <c r="E963" s="14"/>
      <c r="F963" s="6">
        <f t="shared" si="54"/>
        <v>0</v>
      </c>
    </row>
    <row r="964" spans="1:6" x14ac:dyDescent="0.4">
      <c r="A964" s="9">
        <f t="shared" si="55"/>
        <v>44958</v>
      </c>
      <c r="B964" s="11">
        <f t="shared" si="56"/>
        <v>0.33333333333333331</v>
      </c>
      <c r="C964" s="7">
        <f t="shared" ref="C964:C1027" si="57">A964+B964</f>
        <v>44958.333333333336</v>
      </c>
      <c r="D964" s="6">
        <f>SUMIFS(Recovery_rate____MWh,Recovery_period_start,"&lt;="&amp;'Billing Period Ending 5 Feb 23'!C964,Recovery_period_end,"&gt;="&amp;'Billing Period Ending 5 Feb 23'!C964,Region,'Billing Period Ending 5 Feb 23'!$D$2)</f>
        <v>0.8</v>
      </c>
      <c r="E964" s="14"/>
      <c r="F964" s="6">
        <f t="shared" ref="F964:F1027" si="58">E964*D964</f>
        <v>0</v>
      </c>
    </row>
    <row r="965" spans="1:6" x14ac:dyDescent="0.4">
      <c r="A965" s="9">
        <f t="shared" si="55"/>
        <v>44958</v>
      </c>
      <c r="B965" s="11">
        <f t="shared" si="56"/>
        <v>0.33680555555555558</v>
      </c>
      <c r="C965" s="7">
        <f t="shared" si="57"/>
        <v>44958.336805555555</v>
      </c>
      <c r="D965" s="6">
        <f>SUMIFS(Recovery_rate____MWh,Recovery_period_start,"&lt;="&amp;'Billing Period Ending 5 Feb 23'!C965,Recovery_period_end,"&gt;="&amp;'Billing Period Ending 5 Feb 23'!C965,Region,'Billing Period Ending 5 Feb 23'!$D$2)</f>
        <v>0.8</v>
      </c>
      <c r="E965" s="14"/>
      <c r="F965" s="6">
        <f t="shared" si="58"/>
        <v>0</v>
      </c>
    </row>
    <row r="966" spans="1:6" x14ac:dyDescent="0.4">
      <c r="A966" s="9">
        <f t="shared" si="55"/>
        <v>44958</v>
      </c>
      <c r="B966" s="11">
        <f t="shared" si="56"/>
        <v>0.34027777777777773</v>
      </c>
      <c r="C966" s="7">
        <f t="shared" si="57"/>
        <v>44958.340277777781</v>
      </c>
      <c r="D966" s="6">
        <f>SUMIFS(Recovery_rate____MWh,Recovery_period_start,"&lt;="&amp;'Billing Period Ending 5 Feb 23'!C966,Recovery_period_end,"&gt;="&amp;'Billing Period Ending 5 Feb 23'!C966,Region,'Billing Period Ending 5 Feb 23'!$D$2)</f>
        <v>0.8</v>
      </c>
      <c r="E966" s="14"/>
      <c r="F966" s="6">
        <f t="shared" si="58"/>
        <v>0</v>
      </c>
    </row>
    <row r="967" spans="1:6" x14ac:dyDescent="0.4">
      <c r="A967" s="9">
        <f t="shared" si="55"/>
        <v>44958</v>
      </c>
      <c r="B967" s="11">
        <f t="shared" si="56"/>
        <v>0.34375</v>
      </c>
      <c r="C967" s="7">
        <f t="shared" si="57"/>
        <v>44958.34375</v>
      </c>
      <c r="D967" s="6">
        <f>SUMIFS(Recovery_rate____MWh,Recovery_period_start,"&lt;="&amp;'Billing Period Ending 5 Feb 23'!C967,Recovery_period_end,"&gt;="&amp;'Billing Period Ending 5 Feb 23'!C967,Region,'Billing Period Ending 5 Feb 23'!$D$2)</f>
        <v>0.8</v>
      </c>
      <c r="E967" s="14"/>
      <c r="F967" s="6">
        <f t="shared" si="58"/>
        <v>0</v>
      </c>
    </row>
    <row r="968" spans="1:6" x14ac:dyDescent="0.4">
      <c r="A968" s="9">
        <f t="shared" si="55"/>
        <v>44958</v>
      </c>
      <c r="B968" s="11">
        <f t="shared" si="56"/>
        <v>0.34722222222222227</v>
      </c>
      <c r="C968" s="7">
        <f t="shared" si="57"/>
        <v>44958.347222222219</v>
      </c>
      <c r="D968" s="6">
        <f>SUMIFS(Recovery_rate____MWh,Recovery_period_start,"&lt;="&amp;'Billing Period Ending 5 Feb 23'!C968,Recovery_period_end,"&gt;="&amp;'Billing Period Ending 5 Feb 23'!C968,Region,'Billing Period Ending 5 Feb 23'!$D$2)</f>
        <v>0.8</v>
      </c>
      <c r="E968" s="14"/>
      <c r="F968" s="6">
        <f t="shared" si="58"/>
        <v>0</v>
      </c>
    </row>
    <row r="969" spans="1:6" x14ac:dyDescent="0.4">
      <c r="A969" s="9">
        <f t="shared" si="55"/>
        <v>44958</v>
      </c>
      <c r="B969" s="11">
        <f t="shared" si="56"/>
        <v>0.35069444444444442</v>
      </c>
      <c r="C969" s="7">
        <f t="shared" si="57"/>
        <v>44958.350694444445</v>
      </c>
      <c r="D969" s="6">
        <f>SUMIFS(Recovery_rate____MWh,Recovery_period_start,"&lt;="&amp;'Billing Period Ending 5 Feb 23'!C969,Recovery_period_end,"&gt;="&amp;'Billing Period Ending 5 Feb 23'!C969,Region,'Billing Period Ending 5 Feb 23'!$D$2)</f>
        <v>0.8</v>
      </c>
      <c r="E969" s="14"/>
      <c r="F969" s="6">
        <f t="shared" si="58"/>
        <v>0</v>
      </c>
    </row>
    <row r="970" spans="1:6" x14ac:dyDescent="0.4">
      <c r="A970" s="9">
        <f t="shared" si="55"/>
        <v>44958</v>
      </c>
      <c r="B970" s="11">
        <f t="shared" si="56"/>
        <v>0.35416666666666669</v>
      </c>
      <c r="C970" s="7">
        <f t="shared" si="57"/>
        <v>44958.354166666664</v>
      </c>
      <c r="D970" s="6">
        <f>SUMIFS(Recovery_rate____MWh,Recovery_period_start,"&lt;="&amp;'Billing Period Ending 5 Feb 23'!C970,Recovery_period_end,"&gt;="&amp;'Billing Period Ending 5 Feb 23'!C970,Region,'Billing Period Ending 5 Feb 23'!$D$2)</f>
        <v>0.8</v>
      </c>
      <c r="E970" s="14"/>
      <c r="F970" s="6">
        <f t="shared" si="58"/>
        <v>0</v>
      </c>
    </row>
    <row r="971" spans="1:6" x14ac:dyDescent="0.4">
      <c r="A971" s="9">
        <f t="shared" si="55"/>
        <v>44958</v>
      </c>
      <c r="B971" s="11">
        <f t="shared" si="56"/>
        <v>0.3576388888888889</v>
      </c>
      <c r="C971" s="7">
        <f t="shared" si="57"/>
        <v>44958.357638888891</v>
      </c>
      <c r="D971" s="6">
        <f>SUMIFS(Recovery_rate____MWh,Recovery_period_start,"&lt;="&amp;'Billing Period Ending 5 Feb 23'!C971,Recovery_period_end,"&gt;="&amp;'Billing Period Ending 5 Feb 23'!C971,Region,'Billing Period Ending 5 Feb 23'!$D$2)</f>
        <v>0.8</v>
      </c>
      <c r="E971" s="14"/>
      <c r="F971" s="6">
        <f t="shared" si="58"/>
        <v>0</v>
      </c>
    </row>
    <row r="972" spans="1:6" x14ac:dyDescent="0.4">
      <c r="A972" s="9">
        <f t="shared" si="55"/>
        <v>44958</v>
      </c>
      <c r="B972" s="11">
        <f t="shared" si="56"/>
        <v>0.3611111111111111</v>
      </c>
      <c r="C972" s="7">
        <f t="shared" si="57"/>
        <v>44958.361111111109</v>
      </c>
      <c r="D972" s="6">
        <f>SUMIFS(Recovery_rate____MWh,Recovery_period_start,"&lt;="&amp;'Billing Period Ending 5 Feb 23'!C972,Recovery_period_end,"&gt;="&amp;'Billing Period Ending 5 Feb 23'!C972,Region,'Billing Period Ending 5 Feb 23'!$D$2)</f>
        <v>0.8</v>
      </c>
      <c r="E972" s="14"/>
      <c r="F972" s="6">
        <f t="shared" si="58"/>
        <v>0</v>
      </c>
    </row>
    <row r="973" spans="1:6" x14ac:dyDescent="0.4">
      <c r="A973" s="9">
        <f t="shared" si="55"/>
        <v>44958</v>
      </c>
      <c r="B973" s="11">
        <f t="shared" si="56"/>
        <v>0.36458333333333331</v>
      </c>
      <c r="C973" s="7">
        <f t="shared" si="57"/>
        <v>44958.364583333336</v>
      </c>
      <c r="D973" s="6">
        <f>SUMIFS(Recovery_rate____MWh,Recovery_period_start,"&lt;="&amp;'Billing Period Ending 5 Feb 23'!C973,Recovery_period_end,"&gt;="&amp;'Billing Period Ending 5 Feb 23'!C973,Region,'Billing Period Ending 5 Feb 23'!$D$2)</f>
        <v>0.8</v>
      </c>
      <c r="E973" s="14"/>
      <c r="F973" s="6">
        <f t="shared" si="58"/>
        <v>0</v>
      </c>
    </row>
    <row r="974" spans="1:6" x14ac:dyDescent="0.4">
      <c r="A974" s="9">
        <f t="shared" si="55"/>
        <v>44958</v>
      </c>
      <c r="B974" s="11">
        <f t="shared" si="56"/>
        <v>0.36805555555555558</v>
      </c>
      <c r="C974" s="7">
        <f t="shared" si="57"/>
        <v>44958.368055555555</v>
      </c>
      <c r="D974" s="6">
        <f>SUMIFS(Recovery_rate____MWh,Recovery_period_start,"&lt;="&amp;'Billing Period Ending 5 Feb 23'!C974,Recovery_period_end,"&gt;="&amp;'Billing Period Ending 5 Feb 23'!C974,Region,'Billing Period Ending 5 Feb 23'!$D$2)</f>
        <v>0.8</v>
      </c>
      <c r="E974" s="14"/>
      <c r="F974" s="6">
        <f t="shared" si="58"/>
        <v>0</v>
      </c>
    </row>
    <row r="975" spans="1:6" x14ac:dyDescent="0.4">
      <c r="A975" s="9">
        <f t="shared" si="55"/>
        <v>44958</v>
      </c>
      <c r="B975" s="11">
        <f t="shared" si="56"/>
        <v>0.37152777777777773</v>
      </c>
      <c r="C975" s="7">
        <f t="shared" si="57"/>
        <v>44958.371527777781</v>
      </c>
      <c r="D975" s="6">
        <f>SUMIFS(Recovery_rate____MWh,Recovery_period_start,"&lt;="&amp;'Billing Period Ending 5 Feb 23'!C975,Recovery_period_end,"&gt;="&amp;'Billing Period Ending 5 Feb 23'!C975,Region,'Billing Period Ending 5 Feb 23'!$D$2)</f>
        <v>0.8</v>
      </c>
      <c r="E975" s="14"/>
      <c r="F975" s="6">
        <f t="shared" si="58"/>
        <v>0</v>
      </c>
    </row>
    <row r="976" spans="1:6" x14ac:dyDescent="0.4">
      <c r="A976" s="9">
        <f t="shared" si="55"/>
        <v>44958</v>
      </c>
      <c r="B976" s="11">
        <f t="shared" si="56"/>
        <v>0.375</v>
      </c>
      <c r="C976" s="7">
        <f t="shared" si="57"/>
        <v>44958.375</v>
      </c>
      <c r="D976" s="6">
        <f>SUMIFS(Recovery_rate____MWh,Recovery_period_start,"&lt;="&amp;'Billing Period Ending 5 Feb 23'!C976,Recovery_period_end,"&gt;="&amp;'Billing Period Ending 5 Feb 23'!C976,Region,'Billing Period Ending 5 Feb 23'!$D$2)</f>
        <v>0.8</v>
      </c>
      <c r="E976" s="14"/>
      <c r="F976" s="6">
        <f t="shared" si="58"/>
        <v>0</v>
      </c>
    </row>
    <row r="977" spans="1:6" x14ac:dyDescent="0.4">
      <c r="A977" s="9">
        <f t="shared" si="55"/>
        <v>44958</v>
      </c>
      <c r="B977" s="11">
        <f t="shared" si="56"/>
        <v>0.37847222222222227</v>
      </c>
      <c r="C977" s="7">
        <f t="shared" si="57"/>
        <v>44958.378472222219</v>
      </c>
      <c r="D977" s="6">
        <f>SUMIFS(Recovery_rate____MWh,Recovery_period_start,"&lt;="&amp;'Billing Period Ending 5 Feb 23'!C977,Recovery_period_end,"&gt;="&amp;'Billing Period Ending 5 Feb 23'!C977,Region,'Billing Period Ending 5 Feb 23'!$D$2)</f>
        <v>0.8</v>
      </c>
      <c r="E977" s="14"/>
      <c r="F977" s="6">
        <f t="shared" si="58"/>
        <v>0</v>
      </c>
    </row>
    <row r="978" spans="1:6" x14ac:dyDescent="0.4">
      <c r="A978" s="9">
        <f t="shared" si="55"/>
        <v>44958</v>
      </c>
      <c r="B978" s="11">
        <f t="shared" si="56"/>
        <v>0.38194444444444442</v>
      </c>
      <c r="C978" s="7">
        <f t="shared" si="57"/>
        <v>44958.381944444445</v>
      </c>
      <c r="D978" s="6">
        <f>SUMIFS(Recovery_rate____MWh,Recovery_period_start,"&lt;="&amp;'Billing Period Ending 5 Feb 23'!C978,Recovery_period_end,"&gt;="&amp;'Billing Period Ending 5 Feb 23'!C978,Region,'Billing Period Ending 5 Feb 23'!$D$2)</f>
        <v>0.8</v>
      </c>
      <c r="E978" s="14"/>
      <c r="F978" s="6">
        <f t="shared" si="58"/>
        <v>0</v>
      </c>
    </row>
    <row r="979" spans="1:6" x14ac:dyDescent="0.4">
      <c r="A979" s="9">
        <f t="shared" si="55"/>
        <v>44958</v>
      </c>
      <c r="B979" s="11">
        <f t="shared" si="56"/>
        <v>0.38541666666666669</v>
      </c>
      <c r="C979" s="7">
        <f t="shared" si="57"/>
        <v>44958.385416666664</v>
      </c>
      <c r="D979" s="6">
        <f>SUMIFS(Recovery_rate____MWh,Recovery_period_start,"&lt;="&amp;'Billing Period Ending 5 Feb 23'!C979,Recovery_period_end,"&gt;="&amp;'Billing Period Ending 5 Feb 23'!C979,Region,'Billing Period Ending 5 Feb 23'!$D$2)</f>
        <v>0.8</v>
      </c>
      <c r="E979" s="14"/>
      <c r="F979" s="6">
        <f t="shared" si="58"/>
        <v>0</v>
      </c>
    </row>
    <row r="980" spans="1:6" x14ac:dyDescent="0.4">
      <c r="A980" s="9">
        <f t="shared" si="55"/>
        <v>44958</v>
      </c>
      <c r="B980" s="11">
        <f t="shared" si="56"/>
        <v>0.3888888888888889</v>
      </c>
      <c r="C980" s="7">
        <f t="shared" si="57"/>
        <v>44958.388888888891</v>
      </c>
      <c r="D980" s="6">
        <f>SUMIFS(Recovery_rate____MWh,Recovery_period_start,"&lt;="&amp;'Billing Period Ending 5 Feb 23'!C980,Recovery_period_end,"&gt;="&amp;'Billing Period Ending 5 Feb 23'!C980,Region,'Billing Period Ending 5 Feb 23'!$D$2)</f>
        <v>0.8</v>
      </c>
      <c r="E980" s="14"/>
      <c r="F980" s="6">
        <f t="shared" si="58"/>
        <v>0</v>
      </c>
    </row>
    <row r="981" spans="1:6" x14ac:dyDescent="0.4">
      <c r="A981" s="9">
        <f t="shared" si="55"/>
        <v>44958</v>
      </c>
      <c r="B981" s="11">
        <f t="shared" si="56"/>
        <v>0.3923611111111111</v>
      </c>
      <c r="C981" s="7">
        <f t="shared" si="57"/>
        <v>44958.392361111109</v>
      </c>
      <c r="D981" s="6">
        <f>SUMIFS(Recovery_rate____MWh,Recovery_period_start,"&lt;="&amp;'Billing Period Ending 5 Feb 23'!C981,Recovery_period_end,"&gt;="&amp;'Billing Period Ending 5 Feb 23'!C981,Region,'Billing Period Ending 5 Feb 23'!$D$2)</f>
        <v>0.8</v>
      </c>
      <c r="E981" s="14"/>
      <c r="F981" s="6">
        <f t="shared" si="58"/>
        <v>0</v>
      </c>
    </row>
    <row r="982" spans="1:6" x14ac:dyDescent="0.4">
      <c r="A982" s="9">
        <f t="shared" si="55"/>
        <v>44958</v>
      </c>
      <c r="B982" s="11">
        <f t="shared" si="56"/>
        <v>0.39583333333333331</v>
      </c>
      <c r="C982" s="7">
        <f t="shared" si="57"/>
        <v>44958.395833333336</v>
      </c>
      <c r="D982" s="6">
        <f>SUMIFS(Recovery_rate____MWh,Recovery_period_start,"&lt;="&amp;'Billing Period Ending 5 Feb 23'!C982,Recovery_period_end,"&gt;="&amp;'Billing Period Ending 5 Feb 23'!C982,Region,'Billing Period Ending 5 Feb 23'!$D$2)</f>
        <v>0.8</v>
      </c>
      <c r="E982" s="14"/>
      <c r="F982" s="6">
        <f t="shared" si="58"/>
        <v>0</v>
      </c>
    </row>
    <row r="983" spans="1:6" x14ac:dyDescent="0.4">
      <c r="A983" s="9">
        <f t="shared" si="55"/>
        <v>44958</v>
      </c>
      <c r="B983" s="11">
        <f t="shared" si="56"/>
        <v>0.39930555555555558</v>
      </c>
      <c r="C983" s="7">
        <f t="shared" si="57"/>
        <v>44958.399305555555</v>
      </c>
      <c r="D983" s="6">
        <f>SUMIFS(Recovery_rate____MWh,Recovery_period_start,"&lt;="&amp;'Billing Period Ending 5 Feb 23'!C983,Recovery_period_end,"&gt;="&amp;'Billing Period Ending 5 Feb 23'!C983,Region,'Billing Period Ending 5 Feb 23'!$D$2)</f>
        <v>0.8</v>
      </c>
      <c r="E983" s="14"/>
      <c r="F983" s="6">
        <f t="shared" si="58"/>
        <v>0</v>
      </c>
    </row>
    <row r="984" spans="1:6" x14ac:dyDescent="0.4">
      <c r="A984" s="9">
        <f t="shared" si="55"/>
        <v>44958</v>
      </c>
      <c r="B984" s="11">
        <f t="shared" si="56"/>
        <v>0.40277777777777773</v>
      </c>
      <c r="C984" s="7">
        <f t="shared" si="57"/>
        <v>44958.402777777781</v>
      </c>
      <c r="D984" s="6">
        <f>SUMIFS(Recovery_rate____MWh,Recovery_period_start,"&lt;="&amp;'Billing Period Ending 5 Feb 23'!C984,Recovery_period_end,"&gt;="&amp;'Billing Period Ending 5 Feb 23'!C984,Region,'Billing Period Ending 5 Feb 23'!$D$2)</f>
        <v>0.8</v>
      </c>
      <c r="E984" s="14"/>
      <c r="F984" s="6">
        <f t="shared" si="58"/>
        <v>0</v>
      </c>
    </row>
    <row r="985" spans="1:6" x14ac:dyDescent="0.4">
      <c r="A985" s="9">
        <f t="shared" si="55"/>
        <v>44958</v>
      </c>
      <c r="B985" s="11">
        <f t="shared" si="56"/>
        <v>0.40625</v>
      </c>
      <c r="C985" s="7">
        <f t="shared" si="57"/>
        <v>44958.40625</v>
      </c>
      <c r="D985" s="6">
        <f>SUMIFS(Recovery_rate____MWh,Recovery_period_start,"&lt;="&amp;'Billing Period Ending 5 Feb 23'!C985,Recovery_period_end,"&gt;="&amp;'Billing Period Ending 5 Feb 23'!C985,Region,'Billing Period Ending 5 Feb 23'!$D$2)</f>
        <v>0.8</v>
      </c>
      <c r="E985" s="14"/>
      <c r="F985" s="6">
        <f t="shared" si="58"/>
        <v>0</v>
      </c>
    </row>
    <row r="986" spans="1:6" x14ac:dyDescent="0.4">
      <c r="A986" s="9">
        <f t="shared" si="55"/>
        <v>44958</v>
      </c>
      <c r="B986" s="11">
        <f t="shared" si="56"/>
        <v>0.40972222222222227</v>
      </c>
      <c r="C986" s="7">
        <f t="shared" si="57"/>
        <v>44958.409722222219</v>
      </c>
      <c r="D986" s="6">
        <f>SUMIFS(Recovery_rate____MWh,Recovery_period_start,"&lt;="&amp;'Billing Period Ending 5 Feb 23'!C986,Recovery_period_end,"&gt;="&amp;'Billing Period Ending 5 Feb 23'!C986,Region,'Billing Period Ending 5 Feb 23'!$D$2)</f>
        <v>0.8</v>
      </c>
      <c r="E986" s="14"/>
      <c r="F986" s="6">
        <f t="shared" si="58"/>
        <v>0</v>
      </c>
    </row>
    <row r="987" spans="1:6" x14ac:dyDescent="0.4">
      <c r="A987" s="9">
        <f t="shared" si="55"/>
        <v>44958</v>
      </c>
      <c r="B987" s="11">
        <f t="shared" si="56"/>
        <v>0.41319444444444442</v>
      </c>
      <c r="C987" s="7">
        <f t="shared" si="57"/>
        <v>44958.413194444445</v>
      </c>
      <c r="D987" s="6">
        <f>SUMIFS(Recovery_rate____MWh,Recovery_period_start,"&lt;="&amp;'Billing Period Ending 5 Feb 23'!C987,Recovery_period_end,"&gt;="&amp;'Billing Period Ending 5 Feb 23'!C987,Region,'Billing Period Ending 5 Feb 23'!$D$2)</f>
        <v>0.8</v>
      </c>
      <c r="E987" s="14"/>
      <c r="F987" s="6">
        <f t="shared" si="58"/>
        <v>0</v>
      </c>
    </row>
    <row r="988" spans="1:6" x14ac:dyDescent="0.4">
      <c r="A988" s="9">
        <f t="shared" si="55"/>
        <v>44958</v>
      </c>
      <c r="B988" s="11">
        <f t="shared" si="56"/>
        <v>0.41666666666666669</v>
      </c>
      <c r="C988" s="7">
        <f t="shared" si="57"/>
        <v>44958.416666666664</v>
      </c>
      <c r="D988" s="6">
        <f>SUMIFS(Recovery_rate____MWh,Recovery_period_start,"&lt;="&amp;'Billing Period Ending 5 Feb 23'!C988,Recovery_period_end,"&gt;="&amp;'Billing Period Ending 5 Feb 23'!C988,Region,'Billing Period Ending 5 Feb 23'!$D$2)</f>
        <v>0.8</v>
      </c>
      <c r="E988" s="14"/>
      <c r="F988" s="6">
        <f t="shared" si="58"/>
        <v>0</v>
      </c>
    </row>
    <row r="989" spans="1:6" x14ac:dyDescent="0.4">
      <c r="A989" s="9">
        <f t="shared" si="55"/>
        <v>44958</v>
      </c>
      <c r="B989" s="11">
        <f t="shared" si="56"/>
        <v>0.4201388888888889</v>
      </c>
      <c r="C989" s="7">
        <f t="shared" si="57"/>
        <v>44958.420138888891</v>
      </c>
      <c r="D989" s="6">
        <f>SUMIFS(Recovery_rate____MWh,Recovery_period_start,"&lt;="&amp;'Billing Period Ending 5 Feb 23'!C989,Recovery_period_end,"&gt;="&amp;'Billing Period Ending 5 Feb 23'!C989,Region,'Billing Period Ending 5 Feb 23'!$D$2)</f>
        <v>0.8</v>
      </c>
      <c r="E989" s="14"/>
      <c r="F989" s="6">
        <f t="shared" si="58"/>
        <v>0</v>
      </c>
    </row>
    <row r="990" spans="1:6" x14ac:dyDescent="0.4">
      <c r="A990" s="9">
        <f t="shared" si="55"/>
        <v>44958</v>
      </c>
      <c r="B990" s="11">
        <f t="shared" si="56"/>
        <v>0.4236111111111111</v>
      </c>
      <c r="C990" s="7">
        <f t="shared" si="57"/>
        <v>44958.423611111109</v>
      </c>
      <c r="D990" s="6">
        <f>SUMIFS(Recovery_rate____MWh,Recovery_period_start,"&lt;="&amp;'Billing Period Ending 5 Feb 23'!C990,Recovery_period_end,"&gt;="&amp;'Billing Period Ending 5 Feb 23'!C990,Region,'Billing Period Ending 5 Feb 23'!$D$2)</f>
        <v>0.8</v>
      </c>
      <c r="E990" s="14"/>
      <c r="F990" s="6">
        <f t="shared" si="58"/>
        <v>0</v>
      </c>
    </row>
    <row r="991" spans="1:6" x14ac:dyDescent="0.4">
      <c r="A991" s="9">
        <f t="shared" si="55"/>
        <v>44958</v>
      </c>
      <c r="B991" s="11">
        <f t="shared" si="56"/>
        <v>0.42708333333333331</v>
      </c>
      <c r="C991" s="7">
        <f t="shared" si="57"/>
        <v>44958.427083333336</v>
      </c>
      <c r="D991" s="6">
        <f>SUMIFS(Recovery_rate____MWh,Recovery_period_start,"&lt;="&amp;'Billing Period Ending 5 Feb 23'!C991,Recovery_period_end,"&gt;="&amp;'Billing Period Ending 5 Feb 23'!C991,Region,'Billing Period Ending 5 Feb 23'!$D$2)</f>
        <v>0.8</v>
      </c>
      <c r="E991" s="14"/>
      <c r="F991" s="6">
        <f t="shared" si="58"/>
        <v>0</v>
      </c>
    </row>
    <row r="992" spans="1:6" x14ac:dyDescent="0.4">
      <c r="A992" s="9">
        <f t="shared" si="55"/>
        <v>44958</v>
      </c>
      <c r="B992" s="11">
        <f t="shared" si="56"/>
        <v>0.43055555555555558</v>
      </c>
      <c r="C992" s="7">
        <f t="shared" si="57"/>
        <v>44958.430555555555</v>
      </c>
      <c r="D992" s="6">
        <f>SUMIFS(Recovery_rate____MWh,Recovery_period_start,"&lt;="&amp;'Billing Period Ending 5 Feb 23'!C992,Recovery_period_end,"&gt;="&amp;'Billing Period Ending 5 Feb 23'!C992,Region,'Billing Period Ending 5 Feb 23'!$D$2)</f>
        <v>0.8</v>
      </c>
      <c r="E992" s="14"/>
      <c r="F992" s="6">
        <f t="shared" si="58"/>
        <v>0</v>
      </c>
    </row>
    <row r="993" spans="1:6" x14ac:dyDescent="0.4">
      <c r="A993" s="9">
        <f t="shared" si="55"/>
        <v>44958</v>
      </c>
      <c r="B993" s="11">
        <f t="shared" si="56"/>
        <v>0.43402777777777773</v>
      </c>
      <c r="C993" s="7">
        <f t="shared" si="57"/>
        <v>44958.434027777781</v>
      </c>
      <c r="D993" s="6">
        <f>SUMIFS(Recovery_rate____MWh,Recovery_period_start,"&lt;="&amp;'Billing Period Ending 5 Feb 23'!C993,Recovery_period_end,"&gt;="&amp;'Billing Period Ending 5 Feb 23'!C993,Region,'Billing Period Ending 5 Feb 23'!$D$2)</f>
        <v>0.8</v>
      </c>
      <c r="E993" s="14"/>
      <c r="F993" s="6">
        <f t="shared" si="58"/>
        <v>0</v>
      </c>
    </row>
    <row r="994" spans="1:6" x14ac:dyDescent="0.4">
      <c r="A994" s="9">
        <f t="shared" si="55"/>
        <v>44958</v>
      </c>
      <c r="B994" s="11">
        <f t="shared" si="56"/>
        <v>0.4375</v>
      </c>
      <c r="C994" s="7">
        <f t="shared" si="57"/>
        <v>44958.4375</v>
      </c>
      <c r="D994" s="6">
        <f>SUMIFS(Recovery_rate____MWh,Recovery_period_start,"&lt;="&amp;'Billing Period Ending 5 Feb 23'!C994,Recovery_period_end,"&gt;="&amp;'Billing Period Ending 5 Feb 23'!C994,Region,'Billing Period Ending 5 Feb 23'!$D$2)</f>
        <v>0.8</v>
      </c>
      <c r="E994" s="14"/>
      <c r="F994" s="6">
        <f t="shared" si="58"/>
        <v>0</v>
      </c>
    </row>
    <row r="995" spans="1:6" x14ac:dyDescent="0.4">
      <c r="A995" s="9">
        <f t="shared" si="55"/>
        <v>44958</v>
      </c>
      <c r="B995" s="11">
        <f t="shared" si="56"/>
        <v>0.44097222222222227</v>
      </c>
      <c r="C995" s="7">
        <f t="shared" si="57"/>
        <v>44958.440972222219</v>
      </c>
      <c r="D995" s="6">
        <f>SUMIFS(Recovery_rate____MWh,Recovery_period_start,"&lt;="&amp;'Billing Period Ending 5 Feb 23'!C995,Recovery_period_end,"&gt;="&amp;'Billing Period Ending 5 Feb 23'!C995,Region,'Billing Period Ending 5 Feb 23'!$D$2)</f>
        <v>0.8</v>
      </c>
      <c r="E995" s="14"/>
      <c r="F995" s="6">
        <f t="shared" si="58"/>
        <v>0</v>
      </c>
    </row>
    <row r="996" spans="1:6" x14ac:dyDescent="0.4">
      <c r="A996" s="9">
        <f t="shared" si="55"/>
        <v>44958</v>
      </c>
      <c r="B996" s="11">
        <f t="shared" si="56"/>
        <v>0.44444444444444442</v>
      </c>
      <c r="C996" s="7">
        <f t="shared" si="57"/>
        <v>44958.444444444445</v>
      </c>
      <c r="D996" s="6">
        <f>SUMIFS(Recovery_rate____MWh,Recovery_period_start,"&lt;="&amp;'Billing Period Ending 5 Feb 23'!C996,Recovery_period_end,"&gt;="&amp;'Billing Period Ending 5 Feb 23'!C996,Region,'Billing Period Ending 5 Feb 23'!$D$2)</f>
        <v>0.8</v>
      </c>
      <c r="E996" s="14"/>
      <c r="F996" s="6">
        <f t="shared" si="58"/>
        <v>0</v>
      </c>
    </row>
    <row r="997" spans="1:6" x14ac:dyDescent="0.4">
      <c r="A997" s="9">
        <f t="shared" ref="A997:A1060" si="59">A709+1</f>
        <v>44958</v>
      </c>
      <c r="B997" s="11">
        <f t="shared" ref="B997:B1060" si="60">B709</f>
        <v>0.44791666666666669</v>
      </c>
      <c r="C997" s="7">
        <f t="shared" si="57"/>
        <v>44958.447916666664</v>
      </c>
      <c r="D997" s="6">
        <f>SUMIFS(Recovery_rate____MWh,Recovery_period_start,"&lt;="&amp;'Billing Period Ending 5 Feb 23'!C997,Recovery_period_end,"&gt;="&amp;'Billing Period Ending 5 Feb 23'!C997,Region,'Billing Period Ending 5 Feb 23'!$D$2)</f>
        <v>0.8</v>
      </c>
      <c r="E997" s="14"/>
      <c r="F997" s="6">
        <f t="shared" si="58"/>
        <v>0</v>
      </c>
    </row>
    <row r="998" spans="1:6" x14ac:dyDescent="0.4">
      <c r="A998" s="9">
        <f t="shared" si="59"/>
        <v>44958</v>
      </c>
      <c r="B998" s="11">
        <f t="shared" si="60"/>
        <v>0.4513888888888889</v>
      </c>
      <c r="C998" s="7">
        <f t="shared" si="57"/>
        <v>44958.451388888891</v>
      </c>
      <c r="D998" s="6">
        <f>SUMIFS(Recovery_rate____MWh,Recovery_period_start,"&lt;="&amp;'Billing Period Ending 5 Feb 23'!C998,Recovery_period_end,"&gt;="&amp;'Billing Period Ending 5 Feb 23'!C998,Region,'Billing Period Ending 5 Feb 23'!$D$2)</f>
        <v>0.8</v>
      </c>
      <c r="E998" s="14"/>
      <c r="F998" s="6">
        <f t="shared" si="58"/>
        <v>0</v>
      </c>
    </row>
    <row r="999" spans="1:6" x14ac:dyDescent="0.4">
      <c r="A999" s="9">
        <f t="shared" si="59"/>
        <v>44958</v>
      </c>
      <c r="B999" s="11">
        <f t="shared" si="60"/>
        <v>0.4548611111111111</v>
      </c>
      <c r="C999" s="7">
        <f t="shared" si="57"/>
        <v>44958.454861111109</v>
      </c>
      <c r="D999" s="6">
        <f>SUMIFS(Recovery_rate____MWh,Recovery_period_start,"&lt;="&amp;'Billing Period Ending 5 Feb 23'!C999,Recovery_period_end,"&gt;="&amp;'Billing Period Ending 5 Feb 23'!C999,Region,'Billing Period Ending 5 Feb 23'!$D$2)</f>
        <v>0.8</v>
      </c>
      <c r="E999" s="14"/>
      <c r="F999" s="6">
        <f t="shared" si="58"/>
        <v>0</v>
      </c>
    </row>
    <row r="1000" spans="1:6" x14ac:dyDescent="0.4">
      <c r="A1000" s="9">
        <f t="shared" si="59"/>
        <v>44958</v>
      </c>
      <c r="B1000" s="11">
        <f t="shared" si="60"/>
        <v>0.45833333333333331</v>
      </c>
      <c r="C1000" s="7">
        <f t="shared" si="57"/>
        <v>44958.458333333336</v>
      </c>
      <c r="D1000" s="6">
        <f>SUMIFS(Recovery_rate____MWh,Recovery_period_start,"&lt;="&amp;'Billing Period Ending 5 Feb 23'!C1000,Recovery_period_end,"&gt;="&amp;'Billing Period Ending 5 Feb 23'!C1000,Region,'Billing Period Ending 5 Feb 23'!$D$2)</f>
        <v>0.8</v>
      </c>
      <c r="E1000" s="14"/>
      <c r="F1000" s="6">
        <f t="shared" si="58"/>
        <v>0</v>
      </c>
    </row>
    <row r="1001" spans="1:6" x14ac:dyDescent="0.4">
      <c r="A1001" s="9">
        <f t="shared" si="59"/>
        <v>44958</v>
      </c>
      <c r="B1001" s="11">
        <f t="shared" si="60"/>
        <v>0.46180555555555558</v>
      </c>
      <c r="C1001" s="7">
        <f t="shared" si="57"/>
        <v>44958.461805555555</v>
      </c>
      <c r="D1001" s="6">
        <f>SUMIFS(Recovery_rate____MWh,Recovery_period_start,"&lt;="&amp;'Billing Period Ending 5 Feb 23'!C1001,Recovery_period_end,"&gt;="&amp;'Billing Period Ending 5 Feb 23'!C1001,Region,'Billing Period Ending 5 Feb 23'!$D$2)</f>
        <v>0.8</v>
      </c>
      <c r="E1001" s="14"/>
      <c r="F1001" s="6">
        <f t="shared" si="58"/>
        <v>0</v>
      </c>
    </row>
    <row r="1002" spans="1:6" x14ac:dyDescent="0.4">
      <c r="A1002" s="9">
        <f t="shared" si="59"/>
        <v>44958</v>
      </c>
      <c r="B1002" s="11">
        <f t="shared" si="60"/>
        <v>0.46527777777777773</v>
      </c>
      <c r="C1002" s="7">
        <f t="shared" si="57"/>
        <v>44958.465277777781</v>
      </c>
      <c r="D1002" s="6">
        <f>SUMIFS(Recovery_rate____MWh,Recovery_period_start,"&lt;="&amp;'Billing Period Ending 5 Feb 23'!C1002,Recovery_period_end,"&gt;="&amp;'Billing Period Ending 5 Feb 23'!C1002,Region,'Billing Period Ending 5 Feb 23'!$D$2)</f>
        <v>0.8</v>
      </c>
      <c r="E1002" s="14"/>
      <c r="F1002" s="6">
        <f t="shared" si="58"/>
        <v>0</v>
      </c>
    </row>
    <row r="1003" spans="1:6" x14ac:dyDescent="0.4">
      <c r="A1003" s="9">
        <f t="shared" si="59"/>
        <v>44958</v>
      </c>
      <c r="B1003" s="11">
        <f t="shared" si="60"/>
        <v>0.46875</v>
      </c>
      <c r="C1003" s="7">
        <f t="shared" si="57"/>
        <v>44958.46875</v>
      </c>
      <c r="D1003" s="6">
        <f>SUMIFS(Recovery_rate____MWh,Recovery_period_start,"&lt;="&amp;'Billing Period Ending 5 Feb 23'!C1003,Recovery_period_end,"&gt;="&amp;'Billing Period Ending 5 Feb 23'!C1003,Region,'Billing Period Ending 5 Feb 23'!$D$2)</f>
        <v>0.8</v>
      </c>
      <c r="E1003" s="14"/>
      <c r="F1003" s="6">
        <f t="shared" si="58"/>
        <v>0</v>
      </c>
    </row>
    <row r="1004" spans="1:6" x14ac:dyDescent="0.4">
      <c r="A1004" s="9">
        <f t="shared" si="59"/>
        <v>44958</v>
      </c>
      <c r="B1004" s="11">
        <f t="shared" si="60"/>
        <v>0.47222222222222227</v>
      </c>
      <c r="C1004" s="7">
        <f t="shared" si="57"/>
        <v>44958.472222222219</v>
      </c>
      <c r="D1004" s="6">
        <f>SUMIFS(Recovery_rate____MWh,Recovery_period_start,"&lt;="&amp;'Billing Period Ending 5 Feb 23'!C1004,Recovery_period_end,"&gt;="&amp;'Billing Period Ending 5 Feb 23'!C1004,Region,'Billing Period Ending 5 Feb 23'!$D$2)</f>
        <v>0.8</v>
      </c>
      <c r="E1004" s="14"/>
      <c r="F1004" s="6">
        <f t="shared" si="58"/>
        <v>0</v>
      </c>
    </row>
    <row r="1005" spans="1:6" x14ac:dyDescent="0.4">
      <c r="A1005" s="9">
        <f t="shared" si="59"/>
        <v>44958</v>
      </c>
      <c r="B1005" s="11">
        <f t="shared" si="60"/>
        <v>0.47569444444444442</v>
      </c>
      <c r="C1005" s="7">
        <f t="shared" si="57"/>
        <v>44958.475694444445</v>
      </c>
      <c r="D1005" s="6">
        <f>SUMIFS(Recovery_rate____MWh,Recovery_period_start,"&lt;="&amp;'Billing Period Ending 5 Feb 23'!C1005,Recovery_period_end,"&gt;="&amp;'Billing Period Ending 5 Feb 23'!C1005,Region,'Billing Period Ending 5 Feb 23'!$D$2)</f>
        <v>0.8</v>
      </c>
      <c r="E1005" s="14"/>
      <c r="F1005" s="6">
        <f t="shared" si="58"/>
        <v>0</v>
      </c>
    </row>
    <row r="1006" spans="1:6" x14ac:dyDescent="0.4">
      <c r="A1006" s="9">
        <f t="shared" si="59"/>
        <v>44958</v>
      </c>
      <c r="B1006" s="11">
        <f t="shared" si="60"/>
        <v>0.47916666666666669</v>
      </c>
      <c r="C1006" s="7">
        <f t="shared" si="57"/>
        <v>44958.479166666664</v>
      </c>
      <c r="D1006" s="6">
        <f>SUMIFS(Recovery_rate____MWh,Recovery_period_start,"&lt;="&amp;'Billing Period Ending 5 Feb 23'!C1006,Recovery_period_end,"&gt;="&amp;'Billing Period Ending 5 Feb 23'!C1006,Region,'Billing Period Ending 5 Feb 23'!$D$2)</f>
        <v>0.8</v>
      </c>
      <c r="E1006" s="14"/>
      <c r="F1006" s="6">
        <f t="shared" si="58"/>
        <v>0</v>
      </c>
    </row>
    <row r="1007" spans="1:6" x14ac:dyDescent="0.4">
      <c r="A1007" s="9">
        <f t="shared" si="59"/>
        <v>44958</v>
      </c>
      <c r="B1007" s="11">
        <f t="shared" si="60"/>
        <v>0.4826388888888889</v>
      </c>
      <c r="C1007" s="7">
        <f t="shared" si="57"/>
        <v>44958.482638888891</v>
      </c>
      <c r="D1007" s="6">
        <f>SUMIFS(Recovery_rate____MWh,Recovery_period_start,"&lt;="&amp;'Billing Period Ending 5 Feb 23'!C1007,Recovery_period_end,"&gt;="&amp;'Billing Period Ending 5 Feb 23'!C1007,Region,'Billing Period Ending 5 Feb 23'!$D$2)</f>
        <v>0.8</v>
      </c>
      <c r="E1007" s="14"/>
      <c r="F1007" s="6">
        <f t="shared" si="58"/>
        <v>0</v>
      </c>
    </row>
    <row r="1008" spans="1:6" x14ac:dyDescent="0.4">
      <c r="A1008" s="9">
        <f t="shared" si="59"/>
        <v>44958</v>
      </c>
      <c r="B1008" s="11">
        <f t="shared" si="60"/>
        <v>0.4861111111111111</v>
      </c>
      <c r="C1008" s="7">
        <f t="shared" si="57"/>
        <v>44958.486111111109</v>
      </c>
      <c r="D1008" s="6">
        <f>SUMIFS(Recovery_rate____MWh,Recovery_period_start,"&lt;="&amp;'Billing Period Ending 5 Feb 23'!C1008,Recovery_period_end,"&gt;="&amp;'Billing Period Ending 5 Feb 23'!C1008,Region,'Billing Period Ending 5 Feb 23'!$D$2)</f>
        <v>0.8</v>
      </c>
      <c r="E1008" s="14"/>
      <c r="F1008" s="6">
        <f t="shared" si="58"/>
        <v>0</v>
      </c>
    </row>
    <row r="1009" spans="1:6" x14ac:dyDescent="0.4">
      <c r="A1009" s="9">
        <f t="shared" si="59"/>
        <v>44958</v>
      </c>
      <c r="B1009" s="11">
        <f t="shared" si="60"/>
        <v>0.48958333333333331</v>
      </c>
      <c r="C1009" s="7">
        <f t="shared" si="57"/>
        <v>44958.489583333336</v>
      </c>
      <c r="D1009" s="6">
        <f>SUMIFS(Recovery_rate____MWh,Recovery_period_start,"&lt;="&amp;'Billing Period Ending 5 Feb 23'!C1009,Recovery_period_end,"&gt;="&amp;'Billing Period Ending 5 Feb 23'!C1009,Region,'Billing Period Ending 5 Feb 23'!$D$2)</f>
        <v>0.8</v>
      </c>
      <c r="E1009" s="14"/>
      <c r="F1009" s="6">
        <f t="shared" si="58"/>
        <v>0</v>
      </c>
    </row>
    <row r="1010" spans="1:6" x14ac:dyDescent="0.4">
      <c r="A1010" s="9">
        <f t="shared" si="59"/>
        <v>44958</v>
      </c>
      <c r="B1010" s="11">
        <f t="shared" si="60"/>
        <v>0.49305555555555558</v>
      </c>
      <c r="C1010" s="7">
        <f t="shared" si="57"/>
        <v>44958.493055555555</v>
      </c>
      <c r="D1010" s="6">
        <f>SUMIFS(Recovery_rate____MWh,Recovery_period_start,"&lt;="&amp;'Billing Period Ending 5 Feb 23'!C1010,Recovery_period_end,"&gt;="&amp;'Billing Period Ending 5 Feb 23'!C1010,Region,'Billing Period Ending 5 Feb 23'!$D$2)</f>
        <v>0.8</v>
      </c>
      <c r="E1010" s="14"/>
      <c r="F1010" s="6">
        <f t="shared" si="58"/>
        <v>0</v>
      </c>
    </row>
    <row r="1011" spans="1:6" x14ac:dyDescent="0.4">
      <c r="A1011" s="9">
        <f t="shared" si="59"/>
        <v>44958</v>
      </c>
      <c r="B1011" s="11">
        <f t="shared" si="60"/>
        <v>0.49652777777777773</v>
      </c>
      <c r="C1011" s="7">
        <f t="shared" si="57"/>
        <v>44958.496527777781</v>
      </c>
      <c r="D1011" s="6">
        <f>SUMIFS(Recovery_rate____MWh,Recovery_period_start,"&lt;="&amp;'Billing Period Ending 5 Feb 23'!C1011,Recovery_period_end,"&gt;="&amp;'Billing Period Ending 5 Feb 23'!C1011,Region,'Billing Period Ending 5 Feb 23'!$D$2)</f>
        <v>0.8</v>
      </c>
      <c r="E1011" s="14"/>
      <c r="F1011" s="6">
        <f t="shared" si="58"/>
        <v>0</v>
      </c>
    </row>
    <row r="1012" spans="1:6" x14ac:dyDescent="0.4">
      <c r="A1012" s="9">
        <f t="shared" si="59"/>
        <v>44958</v>
      </c>
      <c r="B1012" s="11">
        <f t="shared" si="60"/>
        <v>0.5</v>
      </c>
      <c r="C1012" s="7">
        <f t="shared" si="57"/>
        <v>44958.5</v>
      </c>
      <c r="D1012" s="6">
        <f>SUMIFS(Recovery_rate____MWh,Recovery_period_start,"&lt;="&amp;'Billing Period Ending 5 Feb 23'!C1012,Recovery_period_end,"&gt;="&amp;'Billing Period Ending 5 Feb 23'!C1012,Region,'Billing Period Ending 5 Feb 23'!$D$2)</f>
        <v>0.8</v>
      </c>
      <c r="E1012" s="14"/>
      <c r="F1012" s="6">
        <f t="shared" si="58"/>
        <v>0</v>
      </c>
    </row>
    <row r="1013" spans="1:6" x14ac:dyDescent="0.4">
      <c r="A1013" s="9">
        <f t="shared" si="59"/>
        <v>44958</v>
      </c>
      <c r="B1013" s="11">
        <f t="shared" si="60"/>
        <v>0.50347222222222221</v>
      </c>
      <c r="C1013" s="7">
        <f t="shared" si="57"/>
        <v>44958.503472222219</v>
      </c>
      <c r="D1013" s="6">
        <f>SUMIFS(Recovery_rate____MWh,Recovery_period_start,"&lt;="&amp;'Billing Period Ending 5 Feb 23'!C1013,Recovery_period_end,"&gt;="&amp;'Billing Period Ending 5 Feb 23'!C1013,Region,'Billing Period Ending 5 Feb 23'!$D$2)</f>
        <v>0.8</v>
      </c>
      <c r="E1013" s="14"/>
      <c r="F1013" s="6">
        <f t="shared" si="58"/>
        <v>0</v>
      </c>
    </row>
    <row r="1014" spans="1:6" x14ac:dyDescent="0.4">
      <c r="A1014" s="9">
        <f t="shared" si="59"/>
        <v>44958</v>
      </c>
      <c r="B1014" s="11">
        <f t="shared" si="60"/>
        <v>0.50694444444444442</v>
      </c>
      <c r="C1014" s="7">
        <f t="shared" si="57"/>
        <v>44958.506944444445</v>
      </c>
      <c r="D1014" s="6">
        <f>SUMIFS(Recovery_rate____MWh,Recovery_period_start,"&lt;="&amp;'Billing Period Ending 5 Feb 23'!C1014,Recovery_period_end,"&gt;="&amp;'Billing Period Ending 5 Feb 23'!C1014,Region,'Billing Period Ending 5 Feb 23'!$D$2)</f>
        <v>0.8</v>
      </c>
      <c r="E1014" s="14"/>
      <c r="F1014" s="6">
        <f t="shared" si="58"/>
        <v>0</v>
      </c>
    </row>
    <row r="1015" spans="1:6" x14ac:dyDescent="0.4">
      <c r="A1015" s="9">
        <f t="shared" si="59"/>
        <v>44958</v>
      </c>
      <c r="B1015" s="11">
        <f t="shared" si="60"/>
        <v>0.51041666666666663</v>
      </c>
      <c r="C1015" s="7">
        <f t="shared" si="57"/>
        <v>44958.510416666664</v>
      </c>
      <c r="D1015" s="6">
        <f>SUMIFS(Recovery_rate____MWh,Recovery_period_start,"&lt;="&amp;'Billing Period Ending 5 Feb 23'!C1015,Recovery_period_end,"&gt;="&amp;'Billing Period Ending 5 Feb 23'!C1015,Region,'Billing Period Ending 5 Feb 23'!$D$2)</f>
        <v>0.8</v>
      </c>
      <c r="E1015" s="14"/>
      <c r="F1015" s="6">
        <f t="shared" si="58"/>
        <v>0</v>
      </c>
    </row>
    <row r="1016" spans="1:6" x14ac:dyDescent="0.4">
      <c r="A1016" s="9">
        <f t="shared" si="59"/>
        <v>44958</v>
      </c>
      <c r="B1016" s="11">
        <f t="shared" si="60"/>
        <v>0.51388888888888895</v>
      </c>
      <c r="C1016" s="7">
        <f t="shared" si="57"/>
        <v>44958.513888888891</v>
      </c>
      <c r="D1016" s="6">
        <f>SUMIFS(Recovery_rate____MWh,Recovery_period_start,"&lt;="&amp;'Billing Period Ending 5 Feb 23'!C1016,Recovery_period_end,"&gt;="&amp;'Billing Period Ending 5 Feb 23'!C1016,Region,'Billing Period Ending 5 Feb 23'!$D$2)</f>
        <v>0.8</v>
      </c>
      <c r="E1016" s="14"/>
      <c r="F1016" s="6">
        <f t="shared" si="58"/>
        <v>0</v>
      </c>
    </row>
    <row r="1017" spans="1:6" x14ac:dyDescent="0.4">
      <c r="A1017" s="9">
        <f t="shared" si="59"/>
        <v>44958</v>
      </c>
      <c r="B1017" s="11">
        <f t="shared" si="60"/>
        <v>0.51736111111111105</v>
      </c>
      <c r="C1017" s="7">
        <f t="shared" si="57"/>
        <v>44958.517361111109</v>
      </c>
      <c r="D1017" s="6">
        <f>SUMIFS(Recovery_rate____MWh,Recovery_period_start,"&lt;="&amp;'Billing Period Ending 5 Feb 23'!C1017,Recovery_period_end,"&gt;="&amp;'Billing Period Ending 5 Feb 23'!C1017,Region,'Billing Period Ending 5 Feb 23'!$D$2)</f>
        <v>0.8</v>
      </c>
      <c r="E1017" s="14"/>
      <c r="F1017" s="6">
        <f t="shared" si="58"/>
        <v>0</v>
      </c>
    </row>
    <row r="1018" spans="1:6" x14ac:dyDescent="0.4">
      <c r="A1018" s="9">
        <f t="shared" si="59"/>
        <v>44958</v>
      </c>
      <c r="B1018" s="11">
        <f t="shared" si="60"/>
        <v>0.52083333333333337</v>
      </c>
      <c r="C1018" s="7">
        <f t="shared" si="57"/>
        <v>44958.520833333336</v>
      </c>
      <c r="D1018" s="6">
        <f>SUMIFS(Recovery_rate____MWh,Recovery_period_start,"&lt;="&amp;'Billing Period Ending 5 Feb 23'!C1018,Recovery_period_end,"&gt;="&amp;'Billing Period Ending 5 Feb 23'!C1018,Region,'Billing Period Ending 5 Feb 23'!$D$2)</f>
        <v>0.8</v>
      </c>
      <c r="E1018" s="14"/>
      <c r="F1018" s="6">
        <f t="shared" si="58"/>
        <v>0</v>
      </c>
    </row>
    <row r="1019" spans="1:6" x14ac:dyDescent="0.4">
      <c r="A1019" s="9">
        <f t="shared" si="59"/>
        <v>44958</v>
      </c>
      <c r="B1019" s="11">
        <f t="shared" si="60"/>
        <v>0.52430555555555558</v>
      </c>
      <c r="C1019" s="7">
        <f t="shared" si="57"/>
        <v>44958.524305555555</v>
      </c>
      <c r="D1019" s="6">
        <f>SUMIFS(Recovery_rate____MWh,Recovery_period_start,"&lt;="&amp;'Billing Period Ending 5 Feb 23'!C1019,Recovery_period_end,"&gt;="&amp;'Billing Period Ending 5 Feb 23'!C1019,Region,'Billing Period Ending 5 Feb 23'!$D$2)</f>
        <v>0.8</v>
      </c>
      <c r="E1019" s="14"/>
      <c r="F1019" s="6">
        <f t="shared" si="58"/>
        <v>0</v>
      </c>
    </row>
    <row r="1020" spans="1:6" x14ac:dyDescent="0.4">
      <c r="A1020" s="9">
        <f t="shared" si="59"/>
        <v>44958</v>
      </c>
      <c r="B1020" s="11">
        <f t="shared" si="60"/>
        <v>0.52777777777777779</v>
      </c>
      <c r="C1020" s="7">
        <f t="shared" si="57"/>
        <v>44958.527777777781</v>
      </c>
      <c r="D1020" s="6">
        <f>SUMIFS(Recovery_rate____MWh,Recovery_period_start,"&lt;="&amp;'Billing Period Ending 5 Feb 23'!C1020,Recovery_period_end,"&gt;="&amp;'Billing Period Ending 5 Feb 23'!C1020,Region,'Billing Period Ending 5 Feb 23'!$D$2)</f>
        <v>0.8</v>
      </c>
      <c r="E1020" s="14"/>
      <c r="F1020" s="6">
        <f t="shared" si="58"/>
        <v>0</v>
      </c>
    </row>
    <row r="1021" spans="1:6" x14ac:dyDescent="0.4">
      <c r="A1021" s="9">
        <f t="shared" si="59"/>
        <v>44958</v>
      </c>
      <c r="B1021" s="11">
        <f t="shared" si="60"/>
        <v>0.53125</v>
      </c>
      <c r="C1021" s="7">
        <f t="shared" si="57"/>
        <v>44958.53125</v>
      </c>
      <c r="D1021" s="6">
        <f>SUMIFS(Recovery_rate____MWh,Recovery_period_start,"&lt;="&amp;'Billing Period Ending 5 Feb 23'!C1021,Recovery_period_end,"&gt;="&amp;'Billing Period Ending 5 Feb 23'!C1021,Region,'Billing Period Ending 5 Feb 23'!$D$2)</f>
        <v>0.8</v>
      </c>
      <c r="E1021" s="14"/>
      <c r="F1021" s="6">
        <f t="shared" si="58"/>
        <v>0</v>
      </c>
    </row>
    <row r="1022" spans="1:6" x14ac:dyDescent="0.4">
      <c r="A1022" s="9">
        <f t="shared" si="59"/>
        <v>44958</v>
      </c>
      <c r="B1022" s="11">
        <f t="shared" si="60"/>
        <v>0.53472222222222221</v>
      </c>
      <c r="C1022" s="7">
        <f t="shared" si="57"/>
        <v>44958.534722222219</v>
      </c>
      <c r="D1022" s="6">
        <f>SUMIFS(Recovery_rate____MWh,Recovery_period_start,"&lt;="&amp;'Billing Period Ending 5 Feb 23'!C1022,Recovery_period_end,"&gt;="&amp;'Billing Period Ending 5 Feb 23'!C1022,Region,'Billing Period Ending 5 Feb 23'!$D$2)</f>
        <v>0.8</v>
      </c>
      <c r="E1022" s="14"/>
      <c r="F1022" s="6">
        <f t="shared" si="58"/>
        <v>0</v>
      </c>
    </row>
    <row r="1023" spans="1:6" x14ac:dyDescent="0.4">
      <c r="A1023" s="9">
        <f t="shared" si="59"/>
        <v>44958</v>
      </c>
      <c r="B1023" s="11">
        <f t="shared" si="60"/>
        <v>0.53819444444444442</v>
      </c>
      <c r="C1023" s="7">
        <f t="shared" si="57"/>
        <v>44958.538194444445</v>
      </c>
      <c r="D1023" s="6">
        <f>SUMIFS(Recovery_rate____MWh,Recovery_period_start,"&lt;="&amp;'Billing Period Ending 5 Feb 23'!C1023,Recovery_period_end,"&gt;="&amp;'Billing Period Ending 5 Feb 23'!C1023,Region,'Billing Period Ending 5 Feb 23'!$D$2)</f>
        <v>0.8</v>
      </c>
      <c r="E1023" s="14"/>
      <c r="F1023" s="6">
        <f t="shared" si="58"/>
        <v>0</v>
      </c>
    </row>
    <row r="1024" spans="1:6" x14ac:dyDescent="0.4">
      <c r="A1024" s="9">
        <f t="shared" si="59"/>
        <v>44958</v>
      </c>
      <c r="B1024" s="11">
        <f t="shared" si="60"/>
        <v>0.54166666666666663</v>
      </c>
      <c r="C1024" s="7">
        <f t="shared" si="57"/>
        <v>44958.541666666664</v>
      </c>
      <c r="D1024" s="6">
        <f>SUMIFS(Recovery_rate____MWh,Recovery_period_start,"&lt;="&amp;'Billing Period Ending 5 Feb 23'!C1024,Recovery_period_end,"&gt;="&amp;'Billing Period Ending 5 Feb 23'!C1024,Region,'Billing Period Ending 5 Feb 23'!$D$2)</f>
        <v>0.8</v>
      </c>
      <c r="E1024" s="14"/>
      <c r="F1024" s="6">
        <f t="shared" si="58"/>
        <v>0</v>
      </c>
    </row>
    <row r="1025" spans="1:6" x14ac:dyDescent="0.4">
      <c r="A1025" s="9">
        <f t="shared" si="59"/>
        <v>44958</v>
      </c>
      <c r="B1025" s="11">
        <f t="shared" si="60"/>
        <v>0.54513888888888895</v>
      </c>
      <c r="C1025" s="7">
        <f t="shared" si="57"/>
        <v>44958.545138888891</v>
      </c>
      <c r="D1025" s="6">
        <f>SUMIFS(Recovery_rate____MWh,Recovery_period_start,"&lt;="&amp;'Billing Period Ending 5 Feb 23'!C1025,Recovery_period_end,"&gt;="&amp;'Billing Period Ending 5 Feb 23'!C1025,Region,'Billing Period Ending 5 Feb 23'!$D$2)</f>
        <v>0.8</v>
      </c>
      <c r="E1025" s="14"/>
      <c r="F1025" s="6">
        <f t="shared" si="58"/>
        <v>0</v>
      </c>
    </row>
    <row r="1026" spans="1:6" x14ac:dyDescent="0.4">
      <c r="A1026" s="9">
        <f t="shared" si="59"/>
        <v>44958</v>
      </c>
      <c r="B1026" s="11">
        <f t="shared" si="60"/>
        <v>0.54861111111111105</v>
      </c>
      <c r="C1026" s="7">
        <f t="shared" si="57"/>
        <v>44958.548611111109</v>
      </c>
      <c r="D1026" s="6">
        <f>SUMIFS(Recovery_rate____MWh,Recovery_period_start,"&lt;="&amp;'Billing Period Ending 5 Feb 23'!C1026,Recovery_period_end,"&gt;="&amp;'Billing Period Ending 5 Feb 23'!C1026,Region,'Billing Period Ending 5 Feb 23'!$D$2)</f>
        <v>0.8</v>
      </c>
      <c r="E1026" s="14"/>
      <c r="F1026" s="6">
        <f t="shared" si="58"/>
        <v>0</v>
      </c>
    </row>
    <row r="1027" spans="1:6" x14ac:dyDescent="0.4">
      <c r="A1027" s="9">
        <f t="shared" si="59"/>
        <v>44958</v>
      </c>
      <c r="B1027" s="11">
        <f t="shared" si="60"/>
        <v>0.55208333333333337</v>
      </c>
      <c r="C1027" s="7">
        <f t="shared" si="57"/>
        <v>44958.552083333336</v>
      </c>
      <c r="D1027" s="6">
        <f>SUMIFS(Recovery_rate____MWh,Recovery_period_start,"&lt;="&amp;'Billing Period Ending 5 Feb 23'!C1027,Recovery_period_end,"&gt;="&amp;'Billing Period Ending 5 Feb 23'!C1027,Region,'Billing Period Ending 5 Feb 23'!$D$2)</f>
        <v>0.8</v>
      </c>
      <c r="E1027" s="14"/>
      <c r="F1027" s="6">
        <f t="shared" si="58"/>
        <v>0</v>
      </c>
    </row>
    <row r="1028" spans="1:6" x14ac:dyDescent="0.4">
      <c r="A1028" s="9">
        <f t="shared" si="59"/>
        <v>44958</v>
      </c>
      <c r="B1028" s="11">
        <f t="shared" si="60"/>
        <v>0.55555555555555558</v>
      </c>
      <c r="C1028" s="7">
        <f t="shared" ref="C1028:C1050" si="61">A1028+B1028</f>
        <v>44958.555555555555</v>
      </c>
      <c r="D1028" s="6">
        <f>SUMIFS(Recovery_rate____MWh,Recovery_period_start,"&lt;="&amp;'Billing Period Ending 5 Feb 23'!C1028,Recovery_period_end,"&gt;="&amp;'Billing Period Ending 5 Feb 23'!C1028,Region,'Billing Period Ending 5 Feb 23'!$D$2)</f>
        <v>0.8</v>
      </c>
      <c r="E1028" s="14"/>
      <c r="F1028" s="6">
        <f t="shared" ref="F1028:F1091" si="62">E1028*D1028</f>
        <v>0</v>
      </c>
    </row>
    <row r="1029" spans="1:6" x14ac:dyDescent="0.4">
      <c r="A1029" s="9">
        <f t="shared" si="59"/>
        <v>44958</v>
      </c>
      <c r="B1029" s="11">
        <f t="shared" si="60"/>
        <v>0.55902777777777779</v>
      </c>
      <c r="C1029" s="7">
        <f t="shared" si="61"/>
        <v>44958.559027777781</v>
      </c>
      <c r="D1029" s="6">
        <f>SUMIFS(Recovery_rate____MWh,Recovery_period_start,"&lt;="&amp;'Billing Period Ending 5 Feb 23'!C1029,Recovery_period_end,"&gt;="&amp;'Billing Period Ending 5 Feb 23'!C1029,Region,'Billing Period Ending 5 Feb 23'!$D$2)</f>
        <v>0.8</v>
      </c>
      <c r="E1029" s="14"/>
      <c r="F1029" s="6">
        <f t="shared" si="62"/>
        <v>0</v>
      </c>
    </row>
    <row r="1030" spans="1:6" x14ac:dyDescent="0.4">
      <c r="A1030" s="9">
        <f t="shared" si="59"/>
        <v>44958</v>
      </c>
      <c r="B1030" s="11">
        <f t="shared" si="60"/>
        <v>0.5625</v>
      </c>
      <c r="C1030" s="7">
        <f t="shared" si="61"/>
        <v>44958.5625</v>
      </c>
      <c r="D1030" s="6">
        <f>SUMIFS(Recovery_rate____MWh,Recovery_period_start,"&lt;="&amp;'Billing Period Ending 5 Feb 23'!C1030,Recovery_period_end,"&gt;="&amp;'Billing Period Ending 5 Feb 23'!C1030,Region,'Billing Period Ending 5 Feb 23'!$D$2)</f>
        <v>0.8</v>
      </c>
      <c r="E1030" s="14"/>
      <c r="F1030" s="6">
        <f t="shared" si="62"/>
        <v>0</v>
      </c>
    </row>
    <row r="1031" spans="1:6" x14ac:dyDescent="0.4">
      <c r="A1031" s="9">
        <f t="shared" si="59"/>
        <v>44958</v>
      </c>
      <c r="B1031" s="11">
        <f t="shared" si="60"/>
        <v>0.56597222222222221</v>
      </c>
      <c r="C1031" s="7">
        <f t="shared" si="61"/>
        <v>44958.565972222219</v>
      </c>
      <c r="D1031" s="6">
        <f>SUMIFS(Recovery_rate____MWh,Recovery_period_start,"&lt;="&amp;'Billing Period Ending 5 Feb 23'!C1031,Recovery_period_end,"&gt;="&amp;'Billing Period Ending 5 Feb 23'!C1031,Region,'Billing Period Ending 5 Feb 23'!$D$2)</f>
        <v>0.8</v>
      </c>
      <c r="E1031" s="14"/>
      <c r="F1031" s="6">
        <f t="shared" si="62"/>
        <v>0</v>
      </c>
    </row>
    <row r="1032" spans="1:6" x14ac:dyDescent="0.4">
      <c r="A1032" s="9">
        <f t="shared" si="59"/>
        <v>44958</v>
      </c>
      <c r="B1032" s="11">
        <f t="shared" si="60"/>
        <v>0.56944444444444442</v>
      </c>
      <c r="C1032" s="7">
        <f t="shared" si="61"/>
        <v>44958.569444444445</v>
      </c>
      <c r="D1032" s="6">
        <f>SUMIFS(Recovery_rate____MWh,Recovery_period_start,"&lt;="&amp;'Billing Period Ending 5 Feb 23'!C1032,Recovery_period_end,"&gt;="&amp;'Billing Period Ending 5 Feb 23'!C1032,Region,'Billing Period Ending 5 Feb 23'!$D$2)</f>
        <v>0.8</v>
      </c>
      <c r="E1032" s="14"/>
      <c r="F1032" s="6">
        <f t="shared" si="62"/>
        <v>0</v>
      </c>
    </row>
    <row r="1033" spans="1:6" x14ac:dyDescent="0.4">
      <c r="A1033" s="9">
        <f t="shared" si="59"/>
        <v>44958</v>
      </c>
      <c r="B1033" s="11">
        <f t="shared" si="60"/>
        <v>0.57291666666666663</v>
      </c>
      <c r="C1033" s="7">
        <f t="shared" si="61"/>
        <v>44958.572916666664</v>
      </c>
      <c r="D1033" s="6">
        <f>SUMIFS(Recovery_rate____MWh,Recovery_period_start,"&lt;="&amp;'Billing Period Ending 5 Feb 23'!C1033,Recovery_period_end,"&gt;="&amp;'Billing Period Ending 5 Feb 23'!C1033,Region,'Billing Period Ending 5 Feb 23'!$D$2)</f>
        <v>0.8</v>
      </c>
      <c r="E1033" s="14"/>
      <c r="F1033" s="6">
        <f t="shared" si="62"/>
        <v>0</v>
      </c>
    </row>
    <row r="1034" spans="1:6" x14ac:dyDescent="0.4">
      <c r="A1034" s="9">
        <f t="shared" si="59"/>
        <v>44958</v>
      </c>
      <c r="B1034" s="11">
        <f t="shared" si="60"/>
        <v>0.57638888888888895</v>
      </c>
      <c r="C1034" s="7">
        <f t="shared" si="61"/>
        <v>44958.576388888891</v>
      </c>
      <c r="D1034" s="6">
        <f>SUMIFS(Recovery_rate____MWh,Recovery_period_start,"&lt;="&amp;'Billing Period Ending 5 Feb 23'!C1034,Recovery_period_end,"&gt;="&amp;'Billing Period Ending 5 Feb 23'!C1034,Region,'Billing Period Ending 5 Feb 23'!$D$2)</f>
        <v>0.8</v>
      </c>
      <c r="E1034" s="14"/>
      <c r="F1034" s="6">
        <f t="shared" si="62"/>
        <v>0</v>
      </c>
    </row>
    <row r="1035" spans="1:6" x14ac:dyDescent="0.4">
      <c r="A1035" s="9">
        <f t="shared" si="59"/>
        <v>44958</v>
      </c>
      <c r="B1035" s="11">
        <f t="shared" si="60"/>
        <v>0.57986111111111105</v>
      </c>
      <c r="C1035" s="7">
        <f t="shared" si="61"/>
        <v>44958.579861111109</v>
      </c>
      <c r="D1035" s="6">
        <f>SUMIFS(Recovery_rate____MWh,Recovery_period_start,"&lt;="&amp;'Billing Period Ending 5 Feb 23'!C1035,Recovery_period_end,"&gt;="&amp;'Billing Period Ending 5 Feb 23'!C1035,Region,'Billing Period Ending 5 Feb 23'!$D$2)</f>
        <v>0.8</v>
      </c>
      <c r="E1035" s="14"/>
      <c r="F1035" s="6">
        <f t="shared" si="62"/>
        <v>0</v>
      </c>
    </row>
    <row r="1036" spans="1:6" x14ac:dyDescent="0.4">
      <c r="A1036" s="9">
        <f t="shared" si="59"/>
        <v>44958</v>
      </c>
      <c r="B1036" s="11">
        <f t="shared" si="60"/>
        <v>0.58333333333333337</v>
      </c>
      <c r="C1036" s="7">
        <f t="shared" si="61"/>
        <v>44958.583333333336</v>
      </c>
      <c r="D1036" s="6">
        <f>SUMIFS(Recovery_rate____MWh,Recovery_period_start,"&lt;="&amp;'Billing Period Ending 5 Feb 23'!C1036,Recovery_period_end,"&gt;="&amp;'Billing Period Ending 5 Feb 23'!C1036,Region,'Billing Period Ending 5 Feb 23'!$D$2)</f>
        <v>0.8</v>
      </c>
      <c r="E1036" s="14"/>
      <c r="F1036" s="6">
        <f t="shared" si="62"/>
        <v>0</v>
      </c>
    </row>
    <row r="1037" spans="1:6" x14ac:dyDescent="0.4">
      <c r="A1037" s="9">
        <f t="shared" si="59"/>
        <v>44958</v>
      </c>
      <c r="B1037" s="11">
        <f t="shared" si="60"/>
        <v>0.58680555555555558</v>
      </c>
      <c r="C1037" s="7">
        <f t="shared" si="61"/>
        <v>44958.586805555555</v>
      </c>
      <c r="D1037" s="6">
        <f>SUMIFS(Recovery_rate____MWh,Recovery_period_start,"&lt;="&amp;'Billing Period Ending 5 Feb 23'!C1037,Recovery_period_end,"&gt;="&amp;'Billing Period Ending 5 Feb 23'!C1037,Region,'Billing Period Ending 5 Feb 23'!$D$2)</f>
        <v>0.8</v>
      </c>
      <c r="E1037" s="14"/>
      <c r="F1037" s="6">
        <f t="shared" si="62"/>
        <v>0</v>
      </c>
    </row>
    <row r="1038" spans="1:6" x14ac:dyDescent="0.4">
      <c r="A1038" s="9">
        <f t="shared" si="59"/>
        <v>44958</v>
      </c>
      <c r="B1038" s="11">
        <f t="shared" si="60"/>
        <v>0.59027777777777779</v>
      </c>
      <c r="C1038" s="7">
        <f t="shared" si="61"/>
        <v>44958.590277777781</v>
      </c>
      <c r="D1038" s="6">
        <f>SUMIFS(Recovery_rate____MWh,Recovery_period_start,"&lt;="&amp;'Billing Period Ending 5 Feb 23'!C1038,Recovery_period_end,"&gt;="&amp;'Billing Period Ending 5 Feb 23'!C1038,Region,'Billing Period Ending 5 Feb 23'!$D$2)</f>
        <v>0.8</v>
      </c>
      <c r="E1038" s="14"/>
      <c r="F1038" s="6">
        <f t="shared" si="62"/>
        <v>0</v>
      </c>
    </row>
    <row r="1039" spans="1:6" x14ac:dyDescent="0.4">
      <c r="A1039" s="9">
        <f t="shared" si="59"/>
        <v>44958</v>
      </c>
      <c r="B1039" s="11">
        <f t="shared" si="60"/>
        <v>0.59375</v>
      </c>
      <c r="C1039" s="7">
        <f t="shared" si="61"/>
        <v>44958.59375</v>
      </c>
      <c r="D1039" s="6">
        <f>SUMIFS(Recovery_rate____MWh,Recovery_period_start,"&lt;="&amp;'Billing Period Ending 5 Feb 23'!C1039,Recovery_period_end,"&gt;="&amp;'Billing Period Ending 5 Feb 23'!C1039,Region,'Billing Period Ending 5 Feb 23'!$D$2)</f>
        <v>0.8</v>
      </c>
      <c r="E1039" s="14"/>
      <c r="F1039" s="6">
        <f t="shared" si="62"/>
        <v>0</v>
      </c>
    </row>
    <row r="1040" spans="1:6" x14ac:dyDescent="0.4">
      <c r="A1040" s="9">
        <f t="shared" si="59"/>
        <v>44958</v>
      </c>
      <c r="B1040" s="11">
        <f t="shared" si="60"/>
        <v>0.59722222222222221</v>
      </c>
      <c r="C1040" s="7">
        <f t="shared" si="61"/>
        <v>44958.597222222219</v>
      </c>
      <c r="D1040" s="6">
        <f>SUMIFS(Recovery_rate____MWh,Recovery_period_start,"&lt;="&amp;'Billing Period Ending 5 Feb 23'!C1040,Recovery_period_end,"&gt;="&amp;'Billing Period Ending 5 Feb 23'!C1040,Region,'Billing Period Ending 5 Feb 23'!$D$2)</f>
        <v>0.8</v>
      </c>
      <c r="E1040" s="14"/>
      <c r="F1040" s="6">
        <f t="shared" si="62"/>
        <v>0</v>
      </c>
    </row>
    <row r="1041" spans="1:6" x14ac:dyDescent="0.4">
      <c r="A1041" s="9">
        <f t="shared" si="59"/>
        <v>44958</v>
      </c>
      <c r="B1041" s="11">
        <f t="shared" si="60"/>
        <v>0.60069444444444442</v>
      </c>
      <c r="C1041" s="7">
        <f t="shared" si="61"/>
        <v>44958.600694444445</v>
      </c>
      <c r="D1041" s="6">
        <f>SUMIFS(Recovery_rate____MWh,Recovery_period_start,"&lt;="&amp;'Billing Period Ending 5 Feb 23'!C1041,Recovery_period_end,"&gt;="&amp;'Billing Period Ending 5 Feb 23'!C1041,Region,'Billing Period Ending 5 Feb 23'!$D$2)</f>
        <v>0.8</v>
      </c>
      <c r="E1041" s="14"/>
      <c r="F1041" s="6">
        <f t="shared" si="62"/>
        <v>0</v>
      </c>
    </row>
    <row r="1042" spans="1:6" x14ac:dyDescent="0.4">
      <c r="A1042" s="9">
        <f t="shared" si="59"/>
        <v>44958</v>
      </c>
      <c r="B1042" s="11">
        <f t="shared" si="60"/>
        <v>0.60416666666666663</v>
      </c>
      <c r="C1042" s="7">
        <f t="shared" si="61"/>
        <v>44958.604166666664</v>
      </c>
      <c r="D1042" s="6">
        <f>SUMIFS(Recovery_rate____MWh,Recovery_period_start,"&lt;="&amp;'Billing Period Ending 5 Feb 23'!C1042,Recovery_period_end,"&gt;="&amp;'Billing Period Ending 5 Feb 23'!C1042,Region,'Billing Period Ending 5 Feb 23'!$D$2)</f>
        <v>0.8</v>
      </c>
      <c r="E1042" s="14"/>
      <c r="F1042" s="6">
        <f t="shared" si="62"/>
        <v>0</v>
      </c>
    </row>
    <row r="1043" spans="1:6" x14ac:dyDescent="0.4">
      <c r="A1043" s="9">
        <f t="shared" si="59"/>
        <v>44958</v>
      </c>
      <c r="B1043" s="11">
        <f t="shared" si="60"/>
        <v>0.60763888888888895</v>
      </c>
      <c r="C1043" s="7">
        <f t="shared" si="61"/>
        <v>44958.607638888891</v>
      </c>
      <c r="D1043" s="6">
        <f>SUMIFS(Recovery_rate____MWh,Recovery_period_start,"&lt;="&amp;'Billing Period Ending 5 Feb 23'!C1043,Recovery_period_end,"&gt;="&amp;'Billing Period Ending 5 Feb 23'!C1043,Region,'Billing Period Ending 5 Feb 23'!$D$2)</f>
        <v>0.8</v>
      </c>
      <c r="E1043" s="14"/>
      <c r="F1043" s="6">
        <f t="shared" si="62"/>
        <v>0</v>
      </c>
    </row>
    <row r="1044" spans="1:6" x14ac:dyDescent="0.4">
      <c r="A1044" s="9">
        <f t="shared" si="59"/>
        <v>44958</v>
      </c>
      <c r="B1044" s="11">
        <f t="shared" si="60"/>
        <v>0.61111111111111105</v>
      </c>
      <c r="C1044" s="7">
        <f t="shared" si="61"/>
        <v>44958.611111111109</v>
      </c>
      <c r="D1044" s="6">
        <f>SUMIFS(Recovery_rate____MWh,Recovery_period_start,"&lt;="&amp;'Billing Period Ending 5 Feb 23'!C1044,Recovery_period_end,"&gt;="&amp;'Billing Period Ending 5 Feb 23'!C1044,Region,'Billing Period Ending 5 Feb 23'!$D$2)</f>
        <v>0.8</v>
      </c>
      <c r="E1044" s="14"/>
      <c r="F1044" s="6">
        <f t="shared" si="62"/>
        <v>0</v>
      </c>
    </row>
    <row r="1045" spans="1:6" x14ac:dyDescent="0.4">
      <c r="A1045" s="9">
        <f t="shared" si="59"/>
        <v>44958</v>
      </c>
      <c r="B1045" s="11">
        <f t="shared" si="60"/>
        <v>0.61458333333333337</v>
      </c>
      <c r="C1045" s="7">
        <f t="shared" si="61"/>
        <v>44958.614583333336</v>
      </c>
      <c r="D1045" s="6">
        <f>SUMIFS(Recovery_rate____MWh,Recovery_period_start,"&lt;="&amp;'Billing Period Ending 5 Feb 23'!C1045,Recovery_period_end,"&gt;="&amp;'Billing Period Ending 5 Feb 23'!C1045,Region,'Billing Period Ending 5 Feb 23'!$D$2)</f>
        <v>0.8</v>
      </c>
      <c r="E1045" s="14"/>
      <c r="F1045" s="6">
        <f t="shared" si="62"/>
        <v>0</v>
      </c>
    </row>
    <row r="1046" spans="1:6" x14ac:dyDescent="0.4">
      <c r="A1046" s="9">
        <f t="shared" si="59"/>
        <v>44958</v>
      </c>
      <c r="B1046" s="11">
        <f t="shared" si="60"/>
        <v>0.61805555555555558</v>
      </c>
      <c r="C1046" s="7">
        <f t="shared" si="61"/>
        <v>44958.618055555555</v>
      </c>
      <c r="D1046" s="6">
        <f>SUMIFS(Recovery_rate____MWh,Recovery_period_start,"&lt;="&amp;'Billing Period Ending 5 Feb 23'!C1046,Recovery_period_end,"&gt;="&amp;'Billing Period Ending 5 Feb 23'!C1046,Region,'Billing Period Ending 5 Feb 23'!$D$2)</f>
        <v>0.8</v>
      </c>
      <c r="E1046" s="14"/>
      <c r="F1046" s="6">
        <f t="shared" si="62"/>
        <v>0</v>
      </c>
    </row>
    <row r="1047" spans="1:6" x14ac:dyDescent="0.4">
      <c r="A1047" s="9">
        <f t="shared" si="59"/>
        <v>44958</v>
      </c>
      <c r="B1047" s="11">
        <f t="shared" si="60"/>
        <v>0.62152777777777779</v>
      </c>
      <c r="C1047" s="7">
        <f t="shared" si="61"/>
        <v>44958.621527777781</v>
      </c>
      <c r="D1047" s="6">
        <f>SUMIFS(Recovery_rate____MWh,Recovery_period_start,"&lt;="&amp;'Billing Period Ending 5 Feb 23'!C1047,Recovery_period_end,"&gt;="&amp;'Billing Period Ending 5 Feb 23'!C1047,Region,'Billing Period Ending 5 Feb 23'!$D$2)</f>
        <v>0.8</v>
      </c>
      <c r="E1047" s="14"/>
      <c r="F1047" s="6">
        <f t="shared" si="62"/>
        <v>0</v>
      </c>
    </row>
    <row r="1048" spans="1:6" x14ac:dyDescent="0.4">
      <c r="A1048" s="9">
        <f t="shared" si="59"/>
        <v>44958</v>
      </c>
      <c r="B1048" s="11">
        <f t="shared" si="60"/>
        <v>0.625</v>
      </c>
      <c r="C1048" s="7">
        <f t="shared" si="61"/>
        <v>44958.625</v>
      </c>
      <c r="D1048" s="6">
        <f>SUMIFS(Recovery_rate____MWh,Recovery_period_start,"&lt;="&amp;'Billing Period Ending 5 Feb 23'!C1048,Recovery_period_end,"&gt;="&amp;'Billing Period Ending 5 Feb 23'!C1048,Region,'Billing Period Ending 5 Feb 23'!$D$2)</f>
        <v>0.8</v>
      </c>
      <c r="E1048" s="14"/>
      <c r="F1048" s="6">
        <f t="shared" si="62"/>
        <v>0</v>
      </c>
    </row>
    <row r="1049" spans="1:6" x14ac:dyDescent="0.4">
      <c r="A1049" s="9">
        <f t="shared" si="59"/>
        <v>44958</v>
      </c>
      <c r="B1049" s="11">
        <f t="shared" si="60"/>
        <v>0.62847222222222221</v>
      </c>
      <c r="C1049" s="7">
        <f t="shared" si="61"/>
        <v>44958.628472222219</v>
      </c>
      <c r="D1049" s="6">
        <f>SUMIFS(Recovery_rate____MWh,Recovery_period_start,"&lt;="&amp;'Billing Period Ending 5 Feb 23'!C1049,Recovery_period_end,"&gt;="&amp;'Billing Period Ending 5 Feb 23'!C1049,Region,'Billing Period Ending 5 Feb 23'!$D$2)</f>
        <v>0.8</v>
      </c>
      <c r="E1049" s="14"/>
      <c r="F1049" s="6">
        <f t="shared" si="62"/>
        <v>0</v>
      </c>
    </row>
    <row r="1050" spans="1:6" x14ac:dyDescent="0.4">
      <c r="A1050" s="9">
        <f t="shared" si="59"/>
        <v>44958</v>
      </c>
      <c r="B1050" s="11">
        <f t="shared" si="60"/>
        <v>0.63194444444444442</v>
      </c>
      <c r="C1050" s="7">
        <f t="shared" si="61"/>
        <v>44958.631944444445</v>
      </c>
      <c r="D1050" s="6">
        <f>SUMIFS(Recovery_rate____MWh,Recovery_period_start,"&lt;="&amp;'Billing Period Ending 5 Feb 23'!C1050,Recovery_period_end,"&gt;="&amp;'Billing Period Ending 5 Feb 23'!C1050,Region,'Billing Period Ending 5 Feb 23'!$D$2)</f>
        <v>0.8</v>
      </c>
      <c r="E1050" s="14"/>
      <c r="F1050" s="6">
        <f t="shared" si="62"/>
        <v>0</v>
      </c>
    </row>
    <row r="1051" spans="1:6" x14ac:dyDescent="0.4">
      <c r="A1051" s="9">
        <f t="shared" si="59"/>
        <v>44958</v>
      </c>
      <c r="B1051" s="11">
        <f t="shared" si="60"/>
        <v>0.63541666666666663</v>
      </c>
      <c r="C1051" s="7">
        <f t="shared" ref="C1051:C1114" si="63">A1051+B1051</f>
        <v>44958.635416666664</v>
      </c>
      <c r="D1051" s="6">
        <f>SUMIFS(Recovery_rate____MWh,Recovery_period_start,"&lt;="&amp;'Billing Period Ending 5 Feb 23'!C1051,Recovery_period_end,"&gt;="&amp;'Billing Period Ending 5 Feb 23'!C1051,Region,'Billing Period Ending 5 Feb 23'!$D$2)</f>
        <v>0.8</v>
      </c>
      <c r="E1051" s="14"/>
      <c r="F1051" s="6">
        <f t="shared" si="62"/>
        <v>0</v>
      </c>
    </row>
    <row r="1052" spans="1:6" x14ac:dyDescent="0.4">
      <c r="A1052" s="9">
        <f t="shared" si="59"/>
        <v>44958</v>
      </c>
      <c r="B1052" s="11">
        <f t="shared" si="60"/>
        <v>0.63888888888888895</v>
      </c>
      <c r="C1052" s="7">
        <f t="shared" si="63"/>
        <v>44958.638888888891</v>
      </c>
      <c r="D1052" s="6">
        <f>SUMIFS(Recovery_rate____MWh,Recovery_period_start,"&lt;="&amp;'Billing Period Ending 5 Feb 23'!C1052,Recovery_period_end,"&gt;="&amp;'Billing Period Ending 5 Feb 23'!C1052,Region,'Billing Period Ending 5 Feb 23'!$D$2)</f>
        <v>0.8</v>
      </c>
      <c r="E1052" s="14"/>
      <c r="F1052" s="6">
        <f t="shared" si="62"/>
        <v>0</v>
      </c>
    </row>
    <row r="1053" spans="1:6" x14ac:dyDescent="0.4">
      <c r="A1053" s="9">
        <f t="shared" si="59"/>
        <v>44958</v>
      </c>
      <c r="B1053" s="11">
        <f t="shared" si="60"/>
        <v>0.64236111111111105</v>
      </c>
      <c r="C1053" s="7">
        <f t="shared" si="63"/>
        <v>44958.642361111109</v>
      </c>
      <c r="D1053" s="6">
        <f>SUMIFS(Recovery_rate____MWh,Recovery_period_start,"&lt;="&amp;'Billing Period Ending 5 Feb 23'!C1053,Recovery_period_end,"&gt;="&amp;'Billing Period Ending 5 Feb 23'!C1053,Region,'Billing Period Ending 5 Feb 23'!$D$2)</f>
        <v>0.8</v>
      </c>
      <c r="E1053" s="14"/>
      <c r="F1053" s="6">
        <f t="shared" si="62"/>
        <v>0</v>
      </c>
    </row>
    <row r="1054" spans="1:6" x14ac:dyDescent="0.4">
      <c r="A1054" s="9">
        <f t="shared" si="59"/>
        <v>44958</v>
      </c>
      <c r="B1054" s="11">
        <f t="shared" si="60"/>
        <v>0.64583333333333337</v>
      </c>
      <c r="C1054" s="7">
        <f t="shared" si="63"/>
        <v>44958.645833333336</v>
      </c>
      <c r="D1054" s="6">
        <f>SUMIFS(Recovery_rate____MWh,Recovery_period_start,"&lt;="&amp;'Billing Period Ending 5 Feb 23'!C1054,Recovery_period_end,"&gt;="&amp;'Billing Period Ending 5 Feb 23'!C1054,Region,'Billing Period Ending 5 Feb 23'!$D$2)</f>
        <v>0.8</v>
      </c>
      <c r="E1054" s="14"/>
      <c r="F1054" s="6">
        <f t="shared" si="62"/>
        <v>0</v>
      </c>
    </row>
    <row r="1055" spans="1:6" x14ac:dyDescent="0.4">
      <c r="A1055" s="9">
        <f t="shared" si="59"/>
        <v>44958</v>
      </c>
      <c r="B1055" s="11">
        <f t="shared" si="60"/>
        <v>0.64930555555555558</v>
      </c>
      <c r="C1055" s="7">
        <f t="shared" si="63"/>
        <v>44958.649305555555</v>
      </c>
      <c r="D1055" s="6">
        <f>SUMIFS(Recovery_rate____MWh,Recovery_period_start,"&lt;="&amp;'Billing Period Ending 5 Feb 23'!C1055,Recovery_period_end,"&gt;="&amp;'Billing Period Ending 5 Feb 23'!C1055,Region,'Billing Period Ending 5 Feb 23'!$D$2)</f>
        <v>0.8</v>
      </c>
      <c r="E1055" s="14"/>
      <c r="F1055" s="6">
        <f t="shared" si="62"/>
        <v>0</v>
      </c>
    </row>
    <row r="1056" spans="1:6" x14ac:dyDescent="0.4">
      <c r="A1056" s="9">
        <f t="shared" si="59"/>
        <v>44958</v>
      </c>
      <c r="B1056" s="11">
        <f t="shared" si="60"/>
        <v>0.65277777777777779</v>
      </c>
      <c r="C1056" s="7">
        <f t="shared" si="63"/>
        <v>44958.652777777781</v>
      </c>
      <c r="D1056" s="6">
        <f>SUMIFS(Recovery_rate____MWh,Recovery_period_start,"&lt;="&amp;'Billing Period Ending 5 Feb 23'!C1056,Recovery_period_end,"&gt;="&amp;'Billing Period Ending 5 Feb 23'!C1056,Region,'Billing Period Ending 5 Feb 23'!$D$2)</f>
        <v>0.8</v>
      </c>
      <c r="E1056" s="14"/>
      <c r="F1056" s="6">
        <f t="shared" si="62"/>
        <v>0</v>
      </c>
    </row>
    <row r="1057" spans="1:6" x14ac:dyDescent="0.4">
      <c r="A1057" s="9">
        <f t="shared" si="59"/>
        <v>44958</v>
      </c>
      <c r="B1057" s="11">
        <f t="shared" si="60"/>
        <v>0.65625</v>
      </c>
      <c r="C1057" s="7">
        <f t="shared" si="63"/>
        <v>44958.65625</v>
      </c>
      <c r="D1057" s="6">
        <f>SUMIFS(Recovery_rate____MWh,Recovery_period_start,"&lt;="&amp;'Billing Period Ending 5 Feb 23'!C1057,Recovery_period_end,"&gt;="&amp;'Billing Period Ending 5 Feb 23'!C1057,Region,'Billing Period Ending 5 Feb 23'!$D$2)</f>
        <v>0.8</v>
      </c>
      <c r="E1057" s="14"/>
      <c r="F1057" s="6">
        <f t="shared" si="62"/>
        <v>0</v>
      </c>
    </row>
    <row r="1058" spans="1:6" x14ac:dyDescent="0.4">
      <c r="A1058" s="9">
        <f t="shared" si="59"/>
        <v>44958</v>
      </c>
      <c r="B1058" s="11">
        <f t="shared" si="60"/>
        <v>0.65972222222222221</v>
      </c>
      <c r="C1058" s="7">
        <f t="shared" si="63"/>
        <v>44958.659722222219</v>
      </c>
      <c r="D1058" s="6">
        <f>SUMIFS(Recovery_rate____MWh,Recovery_period_start,"&lt;="&amp;'Billing Period Ending 5 Feb 23'!C1058,Recovery_period_end,"&gt;="&amp;'Billing Period Ending 5 Feb 23'!C1058,Region,'Billing Period Ending 5 Feb 23'!$D$2)</f>
        <v>0.8</v>
      </c>
      <c r="E1058" s="14"/>
      <c r="F1058" s="6">
        <f t="shared" si="62"/>
        <v>0</v>
      </c>
    </row>
    <row r="1059" spans="1:6" x14ac:dyDescent="0.4">
      <c r="A1059" s="9">
        <f t="shared" si="59"/>
        <v>44958</v>
      </c>
      <c r="B1059" s="11">
        <f t="shared" si="60"/>
        <v>0.66319444444444442</v>
      </c>
      <c r="C1059" s="7">
        <f t="shared" si="63"/>
        <v>44958.663194444445</v>
      </c>
      <c r="D1059" s="6">
        <f>SUMIFS(Recovery_rate____MWh,Recovery_period_start,"&lt;="&amp;'Billing Period Ending 5 Feb 23'!C1059,Recovery_period_end,"&gt;="&amp;'Billing Period Ending 5 Feb 23'!C1059,Region,'Billing Period Ending 5 Feb 23'!$D$2)</f>
        <v>0.8</v>
      </c>
      <c r="E1059" s="14"/>
      <c r="F1059" s="6">
        <f t="shared" si="62"/>
        <v>0</v>
      </c>
    </row>
    <row r="1060" spans="1:6" x14ac:dyDescent="0.4">
      <c r="A1060" s="9">
        <f t="shared" si="59"/>
        <v>44958</v>
      </c>
      <c r="B1060" s="11">
        <f t="shared" si="60"/>
        <v>0.66666666666666663</v>
      </c>
      <c r="C1060" s="7">
        <f t="shared" si="63"/>
        <v>44958.666666666664</v>
      </c>
      <c r="D1060" s="6">
        <f>SUMIFS(Recovery_rate____MWh,Recovery_period_start,"&lt;="&amp;'Billing Period Ending 5 Feb 23'!C1060,Recovery_period_end,"&gt;="&amp;'Billing Period Ending 5 Feb 23'!C1060,Region,'Billing Period Ending 5 Feb 23'!$D$2)</f>
        <v>0.8</v>
      </c>
      <c r="E1060" s="14"/>
      <c r="F1060" s="6">
        <f t="shared" si="62"/>
        <v>0</v>
      </c>
    </row>
    <row r="1061" spans="1:6" x14ac:dyDescent="0.4">
      <c r="A1061" s="9">
        <f t="shared" ref="A1061:A1124" si="64">A773+1</f>
        <v>44958</v>
      </c>
      <c r="B1061" s="11">
        <f t="shared" ref="B1061:B1124" si="65">B773</f>
        <v>0.67013888888888884</v>
      </c>
      <c r="C1061" s="7">
        <f t="shared" si="63"/>
        <v>44958.670138888891</v>
      </c>
      <c r="D1061" s="6">
        <f>SUMIFS(Recovery_rate____MWh,Recovery_period_start,"&lt;="&amp;'Billing Period Ending 5 Feb 23'!C1061,Recovery_period_end,"&gt;="&amp;'Billing Period Ending 5 Feb 23'!C1061,Region,'Billing Period Ending 5 Feb 23'!$D$2)</f>
        <v>0.8</v>
      </c>
      <c r="E1061" s="14"/>
      <c r="F1061" s="6">
        <f t="shared" si="62"/>
        <v>0</v>
      </c>
    </row>
    <row r="1062" spans="1:6" x14ac:dyDescent="0.4">
      <c r="A1062" s="9">
        <f t="shared" si="64"/>
        <v>44958</v>
      </c>
      <c r="B1062" s="11">
        <f t="shared" si="65"/>
        <v>0.67361111111111116</v>
      </c>
      <c r="C1062" s="7">
        <f t="shared" si="63"/>
        <v>44958.673611111109</v>
      </c>
      <c r="D1062" s="6">
        <f>SUMIFS(Recovery_rate____MWh,Recovery_period_start,"&lt;="&amp;'Billing Period Ending 5 Feb 23'!C1062,Recovery_period_end,"&gt;="&amp;'Billing Period Ending 5 Feb 23'!C1062,Region,'Billing Period Ending 5 Feb 23'!$D$2)</f>
        <v>0.8</v>
      </c>
      <c r="E1062" s="14"/>
      <c r="F1062" s="6">
        <f t="shared" si="62"/>
        <v>0</v>
      </c>
    </row>
    <row r="1063" spans="1:6" x14ac:dyDescent="0.4">
      <c r="A1063" s="9">
        <f t="shared" si="64"/>
        <v>44958</v>
      </c>
      <c r="B1063" s="11">
        <f t="shared" si="65"/>
        <v>0.67708333333333337</v>
      </c>
      <c r="C1063" s="7">
        <f t="shared" si="63"/>
        <v>44958.677083333336</v>
      </c>
      <c r="D1063" s="6">
        <f>SUMIFS(Recovery_rate____MWh,Recovery_period_start,"&lt;="&amp;'Billing Period Ending 5 Feb 23'!C1063,Recovery_period_end,"&gt;="&amp;'Billing Period Ending 5 Feb 23'!C1063,Region,'Billing Period Ending 5 Feb 23'!$D$2)</f>
        <v>0.8</v>
      </c>
      <c r="E1063" s="14"/>
      <c r="F1063" s="6">
        <f t="shared" si="62"/>
        <v>0</v>
      </c>
    </row>
    <row r="1064" spans="1:6" x14ac:dyDescent="0.4">
      <c r="A1064" s="9">
        <f t="shared" si="64"/>
        <v>44958</v>
      </c>
      <c r="B1064" s="11">
        <f t="shared" si="65"/>
        <v>0.68055555555555547</v>
      </c>
      <c r="C1064" s="7">
        <f t="shared" si="63"/>
        <v>44958.680555555555</v>
      </c>
      <c r="D1064" s="6">
        <f>SUMIFS(Recovery_rate____MWh,Recovery_period_start,"&lt;="&amp;'Billing Period Ending 5 Feb 23'!C1064,Recovery_period_end,"&gt;="&amp;'Billing Period Ending 5 Feb 23'!C1064,Region,'Billing Period Ending 5 Feb 23'!$D$2)</f>
        <v>0.8</v>
      </c>
      <c r="E1064" s="14"/>
      <c r="F1064" s="6">
        <f t="shared" si="62"/>
        <v>0</v>
      </c>
    </row>
    <row r="1065" spans="1:6" x14ac:dyDescent="0.4">
      <c r="A1065" s="9">
        <f t="shared" si="64"/>
        <v>44958</v>
      </c>
      <c r="B1065" s="11">
        <f t="shared" si="65"/>
        <v>0.68402777777777779</v>
      </c>
      <c r="C1065" s="7">
        <f t="shared" si="63"/>
        <v>44958.684027777781</v>
      </c>
      <c r="D1065" s="6">
        <f>SUMIFS(Recovery_rate____MWh,Recovery_period_start,"&lt;="&amp;'Billing Period Ending 5 Feb 23'!C1065,Recovery_period_end,"&gt;="&amp;'Billing Period Ending 5 Feb 23'!C1065,Region,'Billing Period Ending 5 Feb 23'!$D$2)</f>
        <v>0.8</v>
      </c>
      <c r="E1065" s="14"/>
      <c r="F1065" s="6">
        <f t="shared" si="62"/>
        <v>0</v>
      </c>
    </row>
    <row r="1066" spans="1:6" x14ac:dyDescent="0.4">
      <c r="A1066" s="9">
        <f t="shared" si="64"/>
        <v>44958</v>
      </c>
      <c r="B1066" s="11">
        <f t="shared" si="65"/>
        <v>0.6875</v>
      </c>
      <c r="C1066" s="7">
        <f t="shared" si="63"/>
        <v>44958.6875</v>
      </c>
      <c r="D1066" s="6">
        <f>SUMIFS(Recovery_rate____MWh,Recovery_period_start,"&lt;="&amp;'Billing Period Ending 5 Feb 23'!C1066,Recovery_period_end,"&gt;="&amp;'Billing Period Ending 5 Feb 23'!C1066,Region,'Billing Period Ending 5 Feb 23'!$D$2)</f>
        <v>0.8</v>
      </c>
      <c r="E1066" s="14"/>
      <c r="F1066" s="6">
        <f t="shared" si="62"/>
        <v>0</v>
      </c>
    </row>
    <row r="1067" spans="1:6" x14ac:dyDescent="0.4">
      <c r="A1067" s="9">
        <f t="shared" si="64"/>
        <v>44958</v>
      </c>
      <c r="B1067" s="11">
        <f t="shared" si="65"/>
        <v>0.69097222222222221</v>
      </c>
      <c r="C1067" s="7">
        <f t="shared" si="63"/>
        <v>44958.690972222219</v>
      </c>
      <c r="D1067" s="6">
        <f>SUMIFS(Recovery_rate____MWh,Recovery_period_start,"&lt;="&amp;'Billing Period Ending 5 Feb 23'!C1067,Recovery_period_end,"&gt;="&amp;'Billing Period Ending 5 Feb 23'!C1067,Region,'Billing Period Ending 5 Feb 23'!$D$2)</f>
        <v>0.8</v>
      </c>
      <c r="E1067" s="14"/>
      <c r="F1067" s="6">
        <f t="shared" si="62"/>
        <v>0</v>
      </c>
    </row>
    <row r="1068" spans="1:6" x14ac:dyDescent="0.4">
      <c r="A1068" s="9">
        <f t="shared" si="64"/>
        <v>44958</v>
      </c>
      <c r="B1068" s="11">
        <f t="shared" si="65"/>
        <v>0.69444444444444453</v>
      </c>
      <c r="C1068" s="7">
        <f t="shared" si="63"/>
        <v>44958.694444444445</v>
      </c>
      <c r="D1068" s="6">
        <f>SUMIFS(Recovery_rate____MWh,Recovery_period_start,"&lt;="&amp;'Billing Period Ending 5 Feb 23'!C1068,Recovery_period_end,"&gt;="&amp;'Billing Period Ending 5 Feb 23'!C1068,Region,'Billing Period Ending 5 Feb 23'!$D$2)</f>
        <v>0.8</v>
      </c>
      <c r="E1068" s="14"/>
      <c r="F1068" s="6">
        <f t="shared" si="62"/>
        <v>0</v>
      </c>
    </row>
    <row r="1069" spans="1:6" x14ac:dyDescent="0.4">
      <c r="A1069" s="9">
        <f t="shared" si="64"/>
        <v>44958</v>
      </c>
      <c r="B1069" s="11">
        <f t="shared" si="65"/>
        <v>0.69791666666666663</v>
      </c>
      <c r="C1069" s="7">
        <f t="shared" si="63"/>
        <v>44958.697916666664</v>
      </c>
      <c r="D1069" s="6">
        <f>SUMIFS(Recovery_rate____MWh,Recovery_period_start,"&lt;="&amp;'Billing Period Ending 5 Feb 23'!C1069,Recovery_period_end,"&gt;="&amp;'Billing Period Ending 5 Feb 23'!C1069,Region,'Billing Period Ending 5 Feb 23'!$D$2)</f>
        <v>0.8</v>
      </c>
      <c r="E1069" s="14"/>
      <c r="F1069" s="6">
        <f t="shared" si="62"/>
        <v>0</v>
      </c>
    </row>
    <row r="1070" spans="1:6" x14ac:dyDescent="0.4">
      <c r="A1070" s="9">
        <f t="shared" si="64"/>
        <v>44958</v>
      </c>
      <c r="B1070" s="11">
        <f t="shared" si="65"/>
        <v>0.70138888888888884</v>
      </c>
      <c r="C1070" s="7">
        <f t="shared" si="63"/>
        <v>44958.701388888891</v>
      </c>
      <c r="D1070" s="6">
        <f>SUMIFS(Recovery_rate____MWh,Recovery_period_start,"&lt;="&amp;'Billing Period Ending 5 Feb 23'!C1070,Recovery_period_end,"&gt;="&amp;'Billing Period Ending 5 Feb 23'!C1070,Region,'Billing Period Ending 5 Feb 23'!$D$2)</f>
        <v>0.8</v>
      </c>
      <c r="E1070" s="14"/>
      <c r="F1070" s="6">
        <f t="shared" si="62"/>
        <v>0</v>
      </c>
    </row>
    <row r="1071" spans="1:6" x14ac:dyDescent="0.4">
      <c r="A1071" s="9">
        <f t="shared" si="64"/>
        <v>44958</v>
      </c>
      <c r="B1071" s="11">
        <f t="shared" si="65"/>
        <v>0.70486111111111116</v>
      </c>
      <c r="C1071" s="7">
        <f t="shared" si="63"/>
        <v>44958.704861111109</v>
      </c>
      <c r="D1071" s="6">
        <f>SUMIFS(Recovery_rate____MWh,Recovery_period_start,"&lt;="&amp;'Billing Period Ending 5 Feb 23'!C1071,Recovery_period_end,"&gt;="&amp;'Billing Period Ending 5 Feb 23'!C1071,Region,'Billing Period Ending 5 Feb 23'!$D$2)</f>
        <v>0.8</v>
      </c>
      <c r="E1071" s="14"/>
      <c r="F1071" s="6">
        <f t="shared" si="62"/>
        <v>0</v>
      </c>
    </row>
    <row r="1072" spans="1:6" x14ac:dyDescent="0.4">
      <c r="A1072" s="9">
        <f t="shared" si="64"/>
        <v>44958</v>
      </c>
      <c r="B1072" s="11">
        <f t="shared" si="65"/>
        <v>0.70833333333333337</v>
      </c>
      <c r="C1072" s="7">
        <f t="shared" si="63"/>
        <v>44958.708333333336</v>
      </c>
      <c r="D1072" s="6">
        <f>SUMIFS(Recovery_rate____MWh,Recovery_period_start,"&lt;="&amp;'Billing Period Ending 5 Feb 23'!C1072,Recovery_period_end,"&gt;="&amp;'Billing Period Ending 5 Feb 23'!C1072,Region,'Billing Period Ending 5 Feb 23'!$D$2)</f>
        <v>0.8</v>
      </c>
      <c r="E1072" s="14"/>
      <c r="F1072" s="6">
        <f t="shared" si="62"/>
        <v>0</v>
      </c>
    </row>
    <row r="1073" spans="1:6" x14ac:dyDescent="0.4">
      <c r="A1073" s="9">
        <f t="shared" si="64"/>
        <v>44958</v>
      </c>
      <c r="B1073" s="11">
        <f t="shared" si="65"/>
        <v>0.71180555555555547</v>
      </c>
      <c r="C1073" s="7">
        <f t="shared" si="63"/>
        <v>44958.711805555555</v>
      </c>
      <c r="D1073" s="6">
        <f>SUMIFS(Recovery_rate____MWh,Recovery_period_start,"&lt;="&amp;'Billing Period Ending 5 Feb 23'!C1073,Recovery_period_end,"&gt;="&amp;'Billing Period Ending 5 Feb 23'!C1073,Region,'Billing Period Ending 5 Feb 23'!$D$2)</f>
        <v>0.8</v>
      </c>
      <c r="E1073" s="14"/>
      <c r="F1073" s="6">
        <f t="shared" si="62"/>
        <v>0</v>
      </c>
    </row>
    <row r="1074" spans="1:6" x14ac:dyDescent="0.4">
      <c r="A1074" s="9">
        <f t="shared" si="64"/>
        <v>44958</v>
      </c>
      <c r="B1074" s="11">
        <f t="shared" si="65"/>
        <v>0.71527777777777779</v>
      </c>
      <c r="C1074" s="7">
        <f t="shared" si="63"/>
        <v>44958.715277777781</v>
      </c>
      <c r="D1074" s="6">
        <f>SUMIFS(Recovery_rate____MWh,Recovery_period_start,"&lt;="&amp;'Billing Period Ending 5 Feb 23'!C1074,Recovery_period_end,"&gt;="&amp;'Billing Period Ending 5 Feb 23'!C1074,Region,'Billing Period Ending 5 Feb 23'!$D$2)</f>
        <v>0.8</v>
      </c>
      <c r="E1074" s="14"/>
      <c r="F1074" s="6">
        <f t="shared" si="62"/>
        <v>0</v>
      </c>
    </row>
    <row r="1075" spans="1:6" x14ac:dyDescent="0.4">
      <c r="A1075" s="9">
        <f t="shared" si="64"/>
        <v>44958</v>
      </c>
      <c r="B1075" s="11">
        <f t="shared" si="65"/>
        <v>0.71875</v>
      </c>
      <c r="C1075" s="7">
        <f t="shared" si="63"/>
        <v>44958.71875</v>
      </c>
      <c r="D1075" s="6">
        <f>SUMIFS(Recovery_rate____MWh,Recovery_period_start,"&lt;="&amp;'Billing Period Ending 5 Feb 23'!C1075,Recovery_period_end,"&gt;="&amp;'Billing Period Ending 5 Feb 23'!C1075,Region,'Billing Period Ending 5 Feb 23'!$D$2)</f>
        <v>0.8</v>
      </c>
      <c r="E1075" s="14"/>
      <c r="F1075" s="6">
        <f t="shared" si="62"/>
        <v>0</v>
      </c>
    </row>
    <row r="1076" spans="1:6" x14ac:dyDescent="0.4">
      <c r="A1076" s="9">
        <f t="shared" si="64"/>
        <v>44958</v>
      </c>
      <c r="B1076" s="11">
        <f t="shared" si="65"/>
        <v>0.72222222222222221</v>
      </c>
      <c r="C1076" s="7">
        <f t="shared" si="63"/>
        <v>44958.722222222219</v>
      </c>
      <c r="D1076" s="6">
        <f>SUMIFS(Recovery_rate____MWh,Recovery_period_start,"&lt;="&amp;'Billing Period Ending 5 Feb 23'!C1076,Recovery_period_end,"&gt;="&amp;'Billing Period Ending 5 Feb 23'!C1076,Region,'Billing Period Ending 5 Feb 23'!$D$2)</f>
        <v>0.8</v>
      </c>
      <c r="E1076" s="14"/>
      <c r="F1076" s="6">
        <f t="shared" si="62"/>
        <v>0</v>
      </c>
    </row>
    <row r="1077" spans="1:6" x14ac:dyDescent="0.4">
      <c r="A1077" s="9">
        <f t="shared" si="64"/>
        <v>44958</v>
      </c>
      <c r="B1077" s="11">
        <f t="shared" si="65"/>
        <v>0.72569444444444453</v>
      </c>
      <c r="C1077" s="7">
        <f t="shared" si="63"/>
        <v>44958.725694444445</v>
      </c>
      <c r="D1077" s="6">
        <f>SUMIFS(Recovery_rate____MWh,Recovery_period_start,"&lt;="&amp;'Billing Period Ending 5 Feb 23'!C1077,Recovery_period_end,"&gt;="&amp;'Billing Period Ending 5 Feb 23'!C1077,Region,'Billing Period Ending 5 Feb 23'!$D$2)</f>
        <v>0.8</v>
      </c>
      <c r="E1077" s="14"/>
      <c r="F1077" s="6">
        <f t="shared" si="62"/>
        <v>0</v>
      </c>
    </row>
    <row r="1078" spans="1:6" x14ac:dyDescent="0.4">
      <c r="A1078" s="9">
        <f t="shared" si="64"/>
        <v>44958</v>
      </c>
      <c r="B1078" s="11">
        <f t="shared" si="65"/>
        <v>0.72916666666666663</v>
      </c>
      <c r="C1078" s="7">
        <f t="shared" si="63"/>
        <v>44958.729166666664</v>
      </c>
      <c r="D1078" s="6">
        <f>SUMIFS(Recovery_rate____MWh,Recovery_period_start,"&lt;="&amp;'Billing Period Ending 5 Feb 23'!C1078,Recovery_period_end,"&gt;="&amp;'Billing Period Ending 5 Feb 23'!C1078,Region,'Billing Period Ending 5 Feb 23'!$D$2)</f>
        <v>0.8</v>
      </c>
      <c r="E1078" s="14"/>
      <c r="F1078" s="6">
        <f t="shared" si="62"/>
        <v>0</v>
      </c>
    </row>
    <row r="1079" spans="1:6" x14ac:dyDescent="0.4">
      <c r="A1079" s="9">
        <f t="shared" si="64"/>
        <v>44958</v>
      </c>
      <c r="B1079" s="11">
        <f t="shared" si="65"/>
        <v>0.73263888888888884</v>
      </c>
      <c r="C1079" s="7">
        <f t="shared" si="63"/>
        <v>44958.732638888891</v>
      </c>
      <c r="D1079" s="6">
        <f>SUMIFS(Recovery_rate____MWh,Recovery_period_start,"&lt;="&amp;'Billing Period Ending 5 Feb 23'!C1079,Recovery_period_end,"&gt;="&amp;'Billing Period Ending 5 Feb 23'!C1079,Region,'Billing Period Ending 5 Feb 23'!$D$2)</f>
        <v>0.8</v>
      </c>
      <c r="E1079" s="14"/>
      <c r="F1079" s="6">
        <f t="shared" si="62"/>
        <v>0</v>
      </c>
    </row>
    <row r="1080" spans="1:6" x14ac:dyDescent="0.4">
      <c r="A1080" s="9">
        <f t="shared" si="64"/>
        <v>44958</v>
      </c>
      <c r="B1080" s="11">
        <f t="shared" si="65"/>
        <v>0.73611111111111116</v>
      </c>
      <c r="C1080" s="7">
        <f t="shared" si="63"/>
        <v>44958.736111111109</v>
      </c>
      <c r="D1080" s="6">
        <f>SUMIFS(Recovery_rate____MWh,Recovery_period_start,"&lt;="&amp;'Billing Period Ending 5 Feb 23'!C1080,Recovery_period_end,"&gt;="&amp;'Billing Period Ending 5 Feb 23'!C1080,Region,'Billing Period Ending 5 Feb 23'!$D$2)</f>
        <v>0.8</v>
      </c>
      <c r="E1080" s="14"/>
      <c r="F1080" s="6">
        <f t="shared" si="62"/>
        <v>0</v>
      </c>
    </row>
    <row r="1081" spans="1:6" x14ac:dyDescent="0.4">
      <c r="A1081" s="9">
        <f t="shared" si="64"/>
        <v>44958</v>
      </c>
      <c r="B1081" s="11">
        <f t="shared" si="65"/>
        <v>0.73958333333333337</v>
      </c>
      <c r="C1081" s="7">
        <f t="shared" si="63"/>
        <v>44958.739583333336</v>
      </c>
      <c r="D1081" s="6">
        <f>SUMIFS(Recovery_rate____MWh,Recovery_period_start,"&lt;="&amp;'Billing Period Ending 5 Feb 23'!C1081,Recovery_period_end,"&gt;="&amp;'Billing Period Ending 5 Feb 23'!C1081,Region,'Billing Period Ending 5 Feb 23'!$D$2)</f>
        <v>0.8</v>
      </c>
      <c r="E1081" s="14"/>
      <c r="F1081" s="6">
        <f t="shared" si="62"/>
        <v>0</v>
      </c>
    </row>
    <row r="1082" spans="1:6" x14ac:dyDescent="0.4">
      <c r="A1082" s="9">
        <f t="shared" si="64"/>
        <v>44958</v>
      </c>
      <c r="B1082" s="11">
        <f t="shared" si="65"/>
        <v>0.74305555555555547</v>
      </c>
      <c r="C1082" s="7">
        <f t="shared" si="63"/>
        <v>44958.743055555555</v>
      </c>
      <c r="D1082" s="6">
        <f>SUMIFS(Recovery_rate____MWh,Recovery_period_start,"&lt;="&amp;'Billing Period Ending 5 Feb 23'!C1082,Recovery_period_end,"&gt;="&amp;'Billing Period Ending 5 Feb 23'!C1082,Region,'Billing Period Ending 5 Feb 23'!$D$2)</f>
        <v>0.8</v>
      </c>
      <c r="E1082" s="14"/>
      <c r="F1082" s="6">
        <f t="shared" si="62"/>
        <v>0</v>
      </c>
    </row>
    <row r="1083" spans="1:6" x14ac:dyDescent="0.4">
      <c r="A1083" s="9">
        <f t="shared" si="64"/>
        <v>44958</v>
      </c>
      <c r="B1083" s="11">
        <f t="shared" si="65"/>
        <v>0.74652777777777779</v>
      </c>
      <c r="C1083" s="7">
        <f t="shared" si="63"/>
        <v>44958.746527777781</v>
      </c>
      <c r="D1083" s="6">
        <f>SUMIFS(Recovery_rate____MWh,Recovery_period_start,"&lt;="&amp;'Billing Period Ending 5 Feb 23'!C1083,Recovery_period_end,"&gt;="&amp;'Billing Period Ending 5 Feb 23'!C1083,Region,'Billing Period Ending 5 Feb 23'!$D$2)</f>
        <v>0.8</v>
      </c>
      <c r="E1083" s="14"/>
      <c r="F1083" s="6">
        <f t="shared" si="62"/>
        <v>0</v>
      </c>
    </row>
    <row r="1084" spans="1:6" x14ac:dyDescent="0.4">
      <c r="A1084" s="9">
        <f t="shared" si="64"/>
        <v>44958</v>
      </c>
      <c r="B1084" s="11">
        <f t="shared" si="65"/>
        <v>0.75</v>
      </c>
      <c r="C1084" s="7">
        <f t="shared" si="63"/>
        <v>44958.75</v>
      </c>
      <c r="D1084" s="6">
        <f>SUMIFS(Recovery_rate____MWh,Recovery_period_start,"&lt;="&amp;'Billing Period Ending 5 Feb 23'!C1084,Recovery_period_end,"&gt;="&amp;'Billing Period Ending 5 Feb 23'!C1084,Region,'Billing Period Ending 5 Feb 23'!$D$2)</f>
        <v>0.8</v>
      </c>
      <c r="E1084" s="14"/>
      <c r="F1084" s="6">
        <f t="shared" si="62"/>
        <v>0</v>
      </c>
    </row>
    <row r="1085" spans="1:6" x14ac:dyDescent="0.4">
      <c r="A1085" s="9">
        <f t="shared" si="64"/>
        <v>44958</v>
      </c>
      <c r="B1085" s="11">
        <f t="shared" si="65"/>
        <v>0.75347222222222221</v>
      </c>
      <c r="C1085" s="7">
        <f t="shared" si="63"/>
        <v>44958.753472222219</v>
      </c>
      <c r="D1085" s="6">
        <f>SUMIFS(Recovery_rate____MWh,Recovery_period_start,"&lt;="&amp;'Billing Period Ending 5 Feb 23'!C1085,Recovery_period_end,"&gt;="&amp;'Billing Period Ending 5 Feb 23'!C1085,Region,'Billing Period Ending 5 Feb 23'!$D$2)</f>
        <v>0.8</v>
      </c>
      <c r="E1085" s="14"/>
      <c r="F1085" s="6">
        <f t="shared" si="62"/>
        <v>0</v>
      </c>
    </row>
    <row r="1086" spans="1:6" x14ac:dyDescent="0.4">
      <c r="A1086" s="9">
        <f t="shared" si="64"/>
        <v>44958</v>
      </c>
      <c r="B1086" s="11">
        <f t="shared" si="65"/>
        <v>0.75694444444444453</v>
      </c>
      <c r="C1086" s="7">
        <f t="shared" si="63"/>
        <v>44958.756944444445</v>
      </c>
      <c r="D1086" s="6">
        <f>SUMIFS(Recovery_rate____MWh,Recovery_period_start,"&lt;="&amp;'Billing Period Ending 5 Feb 23'!C1086,Recovery_period_end,"&gt;="&amp;'Billing Period Ending 5 Feb 23'!C1086,Region,'Billing Period Ending 5 Feb 23'!$D$2)</f>
        <v>0.8</v>
      </c>
      <c r="E1086" s="14"/>
      <c r="F1086" s="6">
        <f t="shared" si="62"/>
        <v>0</v>
      </c>
    </row>
    <row r="1087" spans="1:6" x14ac:dyDescent="0.4">
      <c r="A1087" s="9">
        <f t="shared" si="64"/>
        <v>44958</v>
      </c>
      <c r="B1087" s="11">
        <f t="shared" si="65"/>
        <v>0.76041666666666663</v>
      </c>
      <c r="C1087" s="7">
        <f t="shared" si="63"/>
        <v>44958.760416666664</v>
      </c>
      <c r="D1087" s="6">
        <f>SUMIFS(Recovery_rate____MWh,Recovery_period_start,"&lt;="&amp;'Billing Period Ending 5 Feb 23'!C1087,Recovery_period_end,"&gt;="&amp;'Billing Period Ending 5 Feb 23'!C1087,Region,'Billing Period Ending 5 Feb 23'!$D$2)</f>
        <v>0.8</v>
      </c>
      <c r="E1087" s="14"/>
      <c r="F1087" s="6">
        <f t="shared" si="62"/>
        <v>0</v>
      </c>
    </row>
    <row r="1088" spans="1:6" x14ac:dyDescent="0.4">
      <c r="A1088" s="9">
        <f t="shared" si="64"/>
        <v>44958</v>
      </c>
      <c r="B1088" s="11">
        <f t="shared" si="65"/>
        <v>0.76388888888888884</v>
      </c>
      <c r="C1088" s="7">
        <f t="shared" si="63"/>
        <v>44958.763888888891</v>
      </c>
      <c r="D1088" s="6">
        <f>SUMIFS(Recovery_rate____MWh,Recovery_period_start,"&lt;="&amp;'Billing Period Ending 5 Feb 23'!C1088,Recovery_period_end,"&gt;="&amp;'Billing Period Ending 5 Feb 23'!C1088,Region,'Billing Period Ending 5 Feb 23'!$D$2)</f>
        <v>0.8</v>
      </c>
      <c r="E1088" s="14"/>
      <c r="F1088" s="6">
        <f t="shared" si="62"/>
        <v>0</v>
      </c>
    </row>
    <row r="1089" spans="1:6" x14ac:dyDescent="0.4">
      <c r="A1089" s="9">
        <f t="shared" si="64"/>
        <v>44958</v>
      </c>
      <c r="B1089" s="11">
        <f t="shared" si="65"/>
        <v>0.76736111111111116</v>
      </c>
      <c r="C1089" s="7">
        <f t="shared" si="63"/>
        <v>44958.767361111109</v>
      </c>
      <c r="D1089" s="6">
        <f>SUMIFS(Recovery_rate____MWh,Recovery_period_start,"&lt;="&amp;'Billing Period Ending 5 Feb 23'!C1089,Recovery_period_end,"&gt;="&amp;'Billing Period Ending 5 Feb 23'!C1089,Region,'Billing Period Ending 5 Feb 23'!$D$2)</f>
        <v>0.8</v>
      </c>
      <c r="E1089" s="14"/>
      <c r="F1089" s="6">
        <f t="shared" si="62"/>
        <v>0</v>
      </c>
    </row>
    <row r="1090" spans="1:6" x14ac:dyDescent="0.4">
      <c r="A1090" s="9">
        <f t="shared" si="64"/>
        <v>44958</v>
      </c>
      <c r="B1090" s="11">
        <f t="shared" si="65"/>
        <v>0.77083333333333337</v>
      </c>
      <c r="C1090" s="7">
        <f t="shared" si="63"/>
        <v>44958.770833333336</v>
      </c>
      <c r="D1090" s="6">
        <f>SUMIFS(Recovery_rate____MWh,Recovery_period_start,"&lt;="&amp;'Billing Period Ending 5 Feb 23'!C1090,Recovery_period_end,"&gt;="&amp;'Billing Period Ending 5 Feb 23'!C1090,Region,'Billing Period Ending 5 Feb 23'!$D$2)</f>
        <v>0.8</v>
      </c>
      <c r="E1090" s="14"/>
      <c r="F1090" s="6">
        <f t="shared" si="62"/>
        <v>0</v>
      </c>
    </row>
    <row r="1091" spans="1:6" x14ac:dyDescent="0.4">
      <c r="A1091" s="9">
        <f t="shared" si="64"/>
        <v>44958</v>
      </c>
      <c r="B1091" s="11">
        <f t="shared" si="65"/>
        <v>0.77430555555555547</v>
      </c>
      <c r="C1091" s="7">
        <f t="shared" si="63"/>
        <v>44958.774305555555</v>
      </c>
      <c r="D1091" s="6">
        <f>SUMIFS(Recovery_rate____MWh,Recovery_period_start,"&lt;="&amp;'Billing Period Ending 5 Feb 23'!C1091,Recovery_period_end,"&gt;="&amp;'Billing Period Ending 5 Feb 23'!C1091,Region,'Billing Period Ending 5 Feb 23'!$D$2)</f>
        <v>0.8</v>
      </c>
      <c r="E1091" s="14"/>
      <c r="F1091" s="6">
        <f t="shared" si="62"/>
        <v>0</v>
      </c>
    </row>
    <row r="1092" spans="1:6" x14ac:dyDescent="0.4">
      <c r="A1092" s="9">
        <f t="shared" si="64"/>
        <v>44958</v>
      </c>
      <c r="B1092" s="11">
        <f t="shared" si="65"/>
        <v>0.77777777777777779</v>
      </c>
      <c r="C1092" s="7">
        <f t="shared" si="63"/>
        <v>44958.777777777781</v>
      </c>
      <c r="D1092" s="6">
        <f>SUMIFS(Recovery_rate____MWh,Recovery_period_start,"&lt;="&amp;'Billing Period Ending 5 Feb 23'!C1092,Recovery_period_end,"&gt;="&amp;'Billing Period Ending 5 Feb 23'!C1092,Region,'Billing Period Ending 5 Feb 23'!$D$2)</f>
        <v>0.8</v>
      </c>
      <c r="E1092" s="14"/>
      <c r="F1092" s="6">
        <f t="shared" ref="F1092:F1155" si="66">E1092*D1092</f>
        <v>0</v>
      </c>
    </row>
    <row r="1093" spans="1:6" x14ac:dyDescent="0.4">
      <c r="A1093" s="9">
        <f t="shared" si="64"/>
        <v>44958</v>
      </c>
      <c r="B1093" s="11">
        <f t="shared" si="65"/>
        <v>0.78125</v>
      </c>
      <c r="C1093" s="7">
        <f t="shared" si="63"/>
        <v>44958.78125</v>
      </c>
      <c r="D1093" s="6">
        <f>SUMIFS(Recovery_rate____MWh,Recovery_period_start,"&lt;="&amp;'Billing Period Ending 5 Feb 23'!C1093,Recovery_period_end,"&gt;="&amp;'Billing Period Ending 5 Feb 23'!C1093,Region,'Billing Period Ending 5 Feb 23'!$D$2)</f>
        <v>0.8</v>
      </c>
      <c r="E1093" s="14"/>
      <c r="F1093" s="6">
        <f t="shared" si="66"/>
        <v>0</v>
      </c>
    </row>
    <row r="1094" spans="1:6" x14ac:dyDescent="0.4">
      <c r="A1094" s="9">
        <f t="shared" si="64"/>
        <v>44958</v>
      </c>
      <c r="B1094" s="11">
        <f t="shared" si="65"/>
        <v>0.78472222222222221</v>
      </c>
      <c r="C1094" s="7">
        <f t="shared" si="63"/>
        <v>44958.784722222219</v>
      </c>
      <c r="D1094" s="6">
        <f>SUMIFS(Recovery_rate____MWh,Recovery_period_start,"&lt;="&amp;'Billing Period Ending 5 Feb 23'!C1094,Recovery_period_end,"&gt;="&amp;'Billing Period Ending 5 Feb 23'!C1094,Region,'Billing Period Ending 5 Feb 23'!$D$2)</f>
        <v>0.8</v>
      </c>
      <c r="E1094" s="14"/>
      <c r="F1094" s="6">
        <f t="shared" si="66"/>
        <v>0</v>
      </c>
    </row>
    <row r="1095" spans="1:6" x14ac:dyDescent="0.4">
      <c r="A1095" s="9">
        <f t="shared" si="64"/>
        <v>44958</v>
      </c>
      <c r="B1095" s="11">
        <f t="shared" si="65"/>
        <v>0.78819444444444453</v>
      </c>
      <c r="C1095" s="7">
        <f t="shared" si="63"/>
        <v>44958.788194444445</v>
      </c>
      <c r="D1095" s="6">
        <f>SUMIFS(Recovery_rate____MWh,Recovery_period_start,"&lt;="&amp;'Billing Period Ending 5 Feb 23'!C1095,Recovery_period_end,"&gt;="&amp;'Billing Period Ending 5 Feb 23'!C1095,Region,'Billing Period Ending 5 Feb 23'!$D$2)</f>
        <v>0.8</v>
      </c>
      <c r="E1095" s="14"/>
      <c r="F1095" s="6">
        <f t="shared" si="66"/>
        <v>0</v>
      </c>
    </row>
    <row r="1096" spans="1:6" x14ac:dyDescent="0.4">
      <c r="A1096" s="9">
        <f t="shared" si="64"/>
        <v>44958</v>
      </c>
      <c r="B1096" s="11">
        <f t="shared" si="65"/>
        <v>0.79166666666666663</v>
      </c>
      <c r="C1096" s="7">
        <f t="shared" si="63"/>
        <v>44958.791666666664</v>
      </c>
      <c r="D1096" s="6">
        <f>SUMIFS(Recovery_rate____MWh,Recovery_period_start,"&lt;="&amp;'Billing Period Ending 5 Feb 23'!C1096,Recovery_period_end,"&gt;="&amp;'Billing Period Ending 5 Feb 23'!C1096,Region,'Billing Period Ending 5 Feb 23'!$D$2)</f>
        <v>0.8</v>
      </c>
      <c r="E1096" s="14"/>
      <c r="F1096" s="6">
        <f t="shared" si="66"/>
        <v>0</v>
      </c>
    </row>
    <row r="1097" spans="1:6" x14ac:dyDescent="0.4">
      <c r="A1097" s="9">
        <f t="shared" si="64"/>
        <v>44958</v>
      </c>
      <c r="B1097" s="11">
        <f t="shared" si="65"/>
        <v>0.79513888888888884</v>
      </c>
      <c r="C1097" s="7">
        <f t="shared" si="63"/>
        <v>44958.795138888891</v>
      </c>
      <c r="D1097" s="6">
        <f>SUMIFS(Recovery_rate____MWh,Recovery_period_start,"&lt;="&amp;'Billing Period Ending 5 Feb 23'!C1097,Recovery_period_end,"&gt;="&amp;'Billing Period Ending 5 Feb 23'!C1097,Region,'Billing Period Ending 5 Feb 23'!$D$2)</f>
        <v>0.8</v>
      </c>
      <c r="E1097" s="14"/>
      <c r="F1097" s="6">
        <f t="shared" si="66"/>
        <v>0</v>
      </c>
    </row>
    <row r="1098" spans="1:6" x14ac:dyDescent="0.4">
      <c r="A1098" s="9">
        <f t="shared" si="64"/>
        <v>44958</v>
      </c>
      <c r="B1098" s="11">
        <f t="shared" si="65"/>
        <v>0.79861111111111116</v>
      </c>
      <c r="C1098" s="7">
        <f t="shared" si="63"/>
        <v>44958.798611111109</v>
      </c>
      <c r="D1098" s="6">
        <f>SUMIFS(Recovery_rate____MWh,Recovery_period_start,"&lt;="&amp;'Billing Period Ending 5 Feb 23'!C1098,Recovery_period_end,"&gt;="&amp;'Billing Period Ending 5 Feb 23'!C1098,Region,'Billing Period Ending 5 Feb 23'!$D$2)</f>
        <v>0.8</v>
      </c>
      <c r="E1098" s="14"/>
      <c r="F1098" s="6">
        <f t="shared" si="66"/>
        <v>0</v>
      </c>
    </row>
    <row r="1099" spans="1:6" x14ac:dyDescent="0.4">
      <c r="A1099" s="9">
        <f t="shared" si="64"/>
        <v>44958</v>
      </c>
      <c r="B1099" s="11">
        <f t="shared" si="65"/>
        <v>0.80208333333333337</v>
      </c>
      <c r="C1099" s="7">
        <f t="shared" si="63"/>
        <v>44958.802083333336</v>
      </c>
      <c r="D1099" s="6">
        <f>SUMIFS(Recovery_rate____MWh,Recovery_period_start,"&lt;="&amp;'Billing Period Ending 5 Feb 23'!C1099,Recovery_period_end,"&gt;="&amp;'Billing Period Ending 5 Feb 23'!C1099,Region,'Billing Period Ending 5 Feb 23'!$D$2)</f>
        <v>0.8</v>
      </c>
      <c r="E1099" s="14"/>
      <c r="F1099" s="6">
        <f t="shared" si="66"/>
        <v>0</v>
      </c>
    </row>
    <row r="1100" spans="1:6" x14ac:dyDescent="0.4">
      <c r="A1100" s="9">
        <f t="shared" si="64"/>
        <v>44958</v>
      </c>
      <c r="B1100" s="11">
        <f t="shared" si="65"/>
        <v>0.80555555555555547</v>
      </c>
      <c r="C1100" s="7">
        <f t="shared" si="63"/>
        <v>44958.805555555555</v>
      </c>
      <c r="D1100" s="6">
        <f>SUMIFS(Recovery_rate____MWh,Recovery_period_start,"&lt;="&amp;'Billing Period Ending 5 Feb 23'!C1100,Recovery_period_end,"&gt;="&amp;'Billing Period Ending 5 Feb 23'!C1100,Region,'Billing Period Ending 5 Feb 23'!$D$2)</f>
        <v>0.8</v>
      </c>
      <c r="E1100" s="14"/>
      <c r="F1100" s="6">
        <f t="shared" si="66"/>
        <v>0</v>
      </c>
    </row>
    <row r="1101" spans="1:6" x14ac:dyDescent="0.4">
      <c r="A1101" s="9">
        <f t="shared" si="64"/>
        <v>44958</v>
      </c>
      <c r="B1101" s="11">
        <f t="shared" si="65"/>
        <v>0.80902777777777779</v>
      </c>
      <c r="C1101" s="7">
        <f t="shared" si="63"/>
        <v>44958.809027777781</v>
      </c>
      <c r="D1101" s="6">
        <f>SUMIFS(Recovery_rate____MWh,Recovery_period_start,"&lt;="&amp;'Billing Period Ending 5 Feb 23'!C1101,Recovery_period_end,"&gt;="&amp;'Billing Period Ending 5 Feb 23'!C1101,Region,'Billing Period Ending 5 Feb 23'!$D$2)</f>
        <v>0.8</v>
      </c>
      <c r="E1101" s="14"/>
      <c r="F1101" s="6">
        <f t="shared" si="66"/>
        <v>0</v>
      </c>
    </row>
    <row r="1102" spans="1:6" x14ac:dyDescent="0.4">
      <c r="A1102" s="9">
        <f t="shared" si="64"/>
        <v>44958</v>
      </c>
      <c r="B1102" s="11">
        <f t="shared" si="65"/>
        <v>0.8125</v>
      </c>
      <c r="C1102" s="7">
        <f t="shared" si="63"/>
        <v>44958.8125</v>
      </c>
      <c r="D1102" s="6">
        <f>SUMIFS(Recovery_rate____MWh,Recovery_period_start,"&lt;="&amp;'Billing Period Ending 5 Feb 23'!C1102,Recovery_period_end,"&gt;="&amp;'Billing Period Ending 5 Feb 23'!C1102,Region,'Billing Period Ending 5 Feb 23'!$D$2)</f>
        <v>0.8</v>
      </c>
      <c r="E1102" s="14"/>
      <c r="F1102" s="6">
        <f t="shared" si="66"/>
        <v>0</v>
      </c>
    </row>
    <row r="1103" spans="1:6" x14ac:dyDescent="0.4">
      <c r="A1103" s="9">
        <f t="shared" si="64"/>
        <v>44958</v>
      </c>
      <c r="B1103" s="11">
        <f t="shared" si="65"/>
        <v>0.81597222222222221</v>
      </c>
      <c r="C1103" s="7">
        <f t="shared" si="63"/>
        <v>44958.815972222219</v>
      </c>
      <c r="D1103" s="6">
        <f>SUMIFS(Recovery_rate____MWh,Recovery_period_start,"&lt;="&amp;'Billing Period Ending 5 Feb 23'!C1103,Recovery_period_end,"&gt;="&amp;'Billing Period Ending 5 Feb 23'!C1103,Region,'Billing Period Ending 5 Feb 23'!$D$2)</f>
        <v>0.8</v>
      </c>
      <c r="E1103" s="14"/>
      <c r="F1103" s="6">
        <f t="shared" si="66"/>
        <v>0</v>
      </c>
    </row>
    <row r="1104" spans="1:6" x14ac:dyDescent="0.4">
      <c r="A1104" s="9">
        <f t="shared" si="64"/>
        <v>44958</v>
      </c>
      <c r="B1104" s="11">
        <f t="shared" si="65"/>
        <v>0.81944444444444453</v>
      </c>
      <c r="C1104" s="7">
        <f t="shared" si="63"/>
        <v>44958.819444444445</v>
      </c>
      <c r="D1104" s="6">
        <f>SUMIFS(Recovery_rate____MWh,Recovery_period_start,"&lt;="&amp;'Billing Period Ending 5 Feb 23'!C1104,Recovery_period_end,"&gt;="&amp;'Billing Period Ending 5 Feb 23'!C1104,Region,'Billing Period Ending 5 Feb 23'!$D$2)</f>
        <v>0.8</v>
      </c>
      <c r="E1104" s="14"/>
      <c r="F1104" s="6">
        <f t="shared" si="66"/>
        <v>0</v>
      </c>
    </row>
    <row r="1105" spans="1:6" x14ac:dyDescent="0.4">
      <c r="A1105" s="9">
        <f t="shared" si="64"/>
        <v>44958</v>
      </c>
      <c r="B1105" s="11">
        <f t="shared" si="65"/>
        <v>0.82291666666666663</v>
      </c>
      <c r="C1105" s="7">
        <f t="shared" si="63"/>
        <v>44958.822916666664</v>
      </c>
      <c r="D1105" s="6">
        <f>SUMIFS(Recovery_rate____MWh,Recovery_period_start,"&lt;="&amp;'Billing Period Ending 5 Feb 23'!C1105,Recovery_period_end,"&gt;="&amp;'Billing Period Ending 5 Feb 23'!C1105,Region,'Billing Period Ending 5 Feb 23'!$D$2)</f>
        <v>0.8</v>
      </c>
      <c r="E1105" s="14"/>
      <c r="F1105" s="6">
        <f t="shared" si="66"/>
        <v>0</v>
      </c>
    </row>
    <row r="1106" spans="1:6" x14ac:dyDescent="0.4">
      <c r="A1106" s="9">
        <f t="shared" si="64"/>
        <v>44958</v>
      </c>
      <c r="B1106" s="11">
        <f t="shared" si="65"/>
        <v>0.82638888888888884</v>
      </c>
      <c r="C1106" s="7">
        <f t="shared" si="63"/>
        <v>44958.826388888891</v>
      </c>
      <c r="D1106" s="6">
        <f>SUMIFS(Recovery_rate____MWh,Recovery_period_start,"&lt;="&amp;'Billing Period Ending 5 Feb 23'!C1106,Recovery_period_end,"&gt;="&amp;'Billing Period Ending 5 Feb 23'!C1106,Region,'Billing Period Ending 5 Feb 23'!$D$2)</f>
        <v>0.8</v>
      </c>
      <c r="E1106" s="14"/>
      <c r="F1106" s="6">
        <f t="shared" si="66"/>
        <v>0</v>
      </c>
    </row>
    <row r="1107" spans="1:6" x14ac:dyDescent="0.4">
      <c r="A1107" s="9">
        <f t="shared" si="64"/>
        <v>44958</v>
      </c>
      <c r="B1107" s="11">
        <f t="shared" si="65"/>
        <v>0.82986111111111116</v>
      </c>
      <c r="C1107" s="7">
        <f t="shared" si="63"/>
        <v>44958.829861111109</v>
      </c>
      <c r="D1107" s="6">
        <f>SUMIFS(Recovery_rate____MWh,Recovery_period_start,"&lt;="&amp;'Billing Period Ending 5 Feb 23'!C1107,Recovery_period_end,"&gt;="&amp;'Billing Period Ending 5 Feb 23'!C1107,Region,'Billing Period Ending 5 Feb 23'!$D$2)</f>
        <v>0.8</v>
      </c>
      <c r="E1107" s="14"/>
      <c r="F1107" s="6">
        <f t="shared" si="66"/>
        <v>0</v>
      </c>
    </row>
    <row r="1108" spans="1:6" x14ac:dyDescent="0.4">
      <c r="A1108" s="9">
        <f t="shared" si="64"/>
        <v>44958</v>
      </c>
      <c r="B1108" s="11">
        <f t="shared" si="65"/>
        <v>0.83333333333333337</v>
      </c>
      <c r="C1108" s="7">
        <f t="shared" si="63"/>
        <v>44958.833333333336</v>
      </c>
      <c r="D1108" s="6">
        <f>SUMIFS(Recovery_rate____MWh,Recovery_period_start,"&lt;="&amp;'Billing Period Ending 5 Feb 23'!C1108,Recovery_period_end,"&gt;="&amp;'Billing Period Ending 5 Feb 23'!C1108,Region,'Billing Period Ending 5 Feb 23'!$D$2)</f>
        <v>0.8</v>
      </c>
      <c r="E1108" s="14"/>
      <c r="F1108" s="6">
        <f t="shared" si="66"/>
        <v>0</v>
      </c>
    </row>
    <row r="1109" spans="1:6" x14ac:dyDescent="0.4">
      <c r="A1109" s="9">
        <f t="shared" si="64"/>
        <v>44958</v>
      </c>
      <c r="B1109" s="11">
        <f t="shared" si="65"/>
        <v>0.83680555555555547</v>
      </c>
      <c r="C1109" s="7">
        <f t="shared" si="63"/>
        <v>44958.836805555555</v>
      </c>
      <c r="D1109" s="6">
        <f>SUMIFS(Recovery_rate____MWh,Recovery_period_start,"&lt;="&amp;'Billing Period Ending 5 Feb 23'!C1109,Recovery_period_end,"&gt;="&amp;'Billing Period Ending 5 Feb 23'!C1109,Region,'Billing Period Ending 5 Feb 23'!$D$2)</f>
        <v>0.8</v>
      </c>
      <c r="E1109" s="14"/>
      <c r="F1109" s="6">
        <f t="shared" si="66"/>
        <v>0</v>
      </c>
    </row>
    <row r="1110" spans="1:6" x14ac:dyDescent="0.4">
      <c r="A1110" s="9">
        <f t="shared" si="64"/>
        <v>44958</v>
      </c>
      <c r="B1110" s="11">
        <f t="shared" si="65"/>
        <v>0.84027777777777779</v>
      </c>
      <c r="C1110" s="7">
        <f t="shared" si="63"/>
        <v>44958.840277777781</v>
      </c>
      <c r="D1110" s="6">
        <f>SUMIFS(Recovery_rate____MWh,Recovery_period_start,"&lt;="&amp;'Billing Period Ending 5 Feb 23'!C1110,Recovery_period_end,"&gt;="&amp;'Billing Period Ending 5 Feb 23'!C1110,Region,'Billing Period Ending 5 Feb 23'!$D$2)</f>
        <v>0.8</v>
      </c>
      <c r="E1110" s="14"/>
      <c r="F1110" s="6">
        <f t="shared" si="66"/>
        <v>0</v>
      </c>
    </row>
    <row r="1111" spans="1:6" x14ac:dyDescent="0.4">
      <c r="A1111" s="9">
        <f t="shared" si="64"/>
        <v>44958</v>
      </c>
      <c r="B1111" s="11">
        <f t="shared" si="65"/>
        <v>0.84375</v>
      </c>
      <c r="C1111" s="7">
        <f t="shared" si="63"/>
        <v>44958.84375</v>
      </c>
      <c r="D1111" s="6">
        <f>SUMIFS(Recovery_rate____MWh,Recovery_period_start,"&lt;="&amp;'Billing Period Ending 5 Feb 23'!C1111,Recovery_period_end,"&gt;="&amp;'Billing Period Ending 5 Feb 23'!C1111,Region,'Billing Period Ending 5 Feb 23'!$D$2)</f>
        <v>0.8</v>
      </c>
      <c r="E1111" s="14"/>
      <c r="F1111" s="6">
        <f t="shared" si="66"/>
        <v>0</v>
      </c>
    </row>
    <row r="1112" spans="1:6" x14ac:dyDescent="0.4">
      <c r="A1112" s="9">
        <f t="shared" si="64"/>
        <v>44958</v>
      </c>
      <c r="B1112" s="11">
        <f t="shared" si="65"/>
        <v>0.84722222222222221</v>
      </c>
      <c r="C1112" s="7">
        <f t="shared" si="63"/>
        <v>44958.847222222219</v>
      </c>
      <c r="D1112" s="6">
        <f>SUMIFS(Recovery_rate____MWh,Recovery_period_start,"&lt;="&amp;'Billing Period Ending 5 Feb 23'!C1112,Recovery_period_end,"&gt;="&amp;'Billing Period Ending 5 Feb 23'!C1112,Region,'Billing Period Ending 5 Feb 23'!$D$2)</f>
        <v>0.8</v>
      </c>
      <c r="E1112" s="14"/>
      <c r="F1112" s="6">
        <f t="shared" si="66"/>
        <v>0</v>
      </c>
    </row>
    <row r="1113" spans="1:6" x14ac:dyDescent="0.4">
      <c r="A1113" s="9">
        <f t="shared" si="64"/>
        <v>44958</v>
      </c>
      <c r="B1113" s="11">
        <f t="shared" si="65"/>
        <v>0.85069444444444453</v>
      </c>
      <c r="C1113" s="7">
        <f t="shared" si="63"/>
        <v>44958.850694444445</v>
      </c>
      <c r="D1113" s="6">
        <f>SUMIFS(Recovery_rate____MWh,Recovery_period_start,"&lt;="&amp;'Billing Period Ending 5 Feb 23'!C1113,Recovery_period_end,"&gt;="&amp;'Billing Period Ending 5 Feb 23'!C1113,Region,'Billing Period Ending 5 Feb 23'!$D$2)</f>
        <v>0.8</v>
      </c>
      <c r="E1113" s="14"/>
      <c r="F1113" s="6">
        <f t="shared" si="66"/>
        <v>0</v>
      </c>
    </row>
    <row r="1114" spans="1:6" x14ac:dyDescent="0.4">
      <c r="A1114" s="9">
        <f t="shared" si="64"/>
        <v>44958</v>
      </c>
      <c r="B1114" s="11">
        <f t="shared" si="65"/>
        <v>0.85416666666666663</v>
      </c>
      <c r="C1114" s="7">
        <f t="shared" si="63"/>
        <v>44958.854166666664</v>
      </c>
      <c r="D1114" s="6">
        <f>SUMIFS(Recovery_rate____MWh,Recovery_period_start,"&lt;="&amp;'Billing Period Ending 5 Feb 23'!C1114,Recovery_period_end,"&gt;="&amp;'Billing Period Ending 5 Feb 23'!C1114,Region,'Billing Period Ending 5 Feb 23'!$D$2)</f>
        <v>0.8</v>
      </c>
      <c r="E1114" s="14"/>
      <c r="F1114" s="6">
        <f t="shared" si="66"/>
        <v>0</v>
      </c>
    </row>
    <row r="1115" spans="1:6" x14ac:dyDescent="0.4">
      <c r="A1115" s="9">
        <f t="shared" si="64"/>
        <v>44958</v>
      </c>
      <c r="B1115" s="11">
        <f t="shared" si="65"/>
        <v>0.85763888888888884</v>
      </c>
      <c r="C1115" s="7">
        <f t="shared" ref="C1115:C1178" si="67">A1115+B1115</f>
        <v>44958.857638888891</v>
      </c>
      <c r="D1115" s="6">
        <f>SUMIFS(Recovery_rate____MWh,Recovery_period_start,"&lt;="&amp;'Billing Period Ending 5 Feb 23'!C1115,Recovery_period_end,"&gt;="&amp;'Billing Period Ending 5 Feb 23'!C1115,Region,'Billing Period Ending 5 Feb 23'!$D$2)</f>
        <v>0.8</v>
      </c>
      <c r="E1115" s="14"/>
      <c r="F1115" s="6">
        <f t="shared" si="66"/>
        <v>0</v>
      </c>
    </row>
    <row r="1116" spans="1:6" x14ac:dyDescent="0.4">
      <c r="A1116" s="9">
        <f t="shared" si="64"/>
        <v>44958</v>
      </c>
      <c r="B1116" s="11">
        <f t="shared" si="65"/>
        <v>0.86111111111111116</v>
      </c>
      <c r="C1116" s="7">
        <f t="shared" si="67"/>
        <v>44958.861111111109</v>
      </c>
      <c r="D1116" s="6">
        <f>SUMIFS(Recovery_rate____MWh,Recovery_period_start,"&lt;="&amp;'Billing Period Ending 5 Feb 23'!C1116,Recovery_period_end,"&gt;="&amp;'Billing Period Ending 5 Feb 23'!C1116,Region,'Billing Period Ending 5 Feb 23'!$D$2)</f>
        <v>0.8</v>
      </c>
      <c r="E1116" s="14"/>
      <c r="F1116" s="6">
        <f t="shared" si="66"/>
        <v>0</v>
      </c>
    </row>
    <row r="1117" spans="1:6" x14ac:dyDescent="0.4">
      <c r="A1117" s="9">
        <f t="shared" si="64"/>
        <v>44958</v>
      </c>
      <c r="B1117" s="11">
        <f t="shared" si="65"/>
        <v>0.86458333333333337</v>
      </c>
      <c r="C1117" s="7">
        <f t="shared" si="67"/>
        <v>44958.864583333336</v>
      </c>
      <c r="D1117" s="6">
        <f>SUMIFS(Recovery_rate____MWh,Recovery_period_start,"&lt;="&amp;'Billing Period Ending 5 Feb 23'!C1117,Recovery_period_end,"&gt;="&amp;'Billing Period Ending 5 Feb 23'!C1117,Region,'Billing Period Ending 5 Feb 23'!$D$2)</f>
        <v>0.8</v>
      </c>
      <c r="E1117" s="14"/>
      <c r="F1117" s="6">
        <f t="shared" si="66"/>
        <v>0</v>
      </c>
    </row>
    <row r="1118" spans="1:6" x14ac:dyDescent="0.4">
      <c r="A1118" s="9">
        <f t="shared" si="64"/>
        <v>44958</v>
      </c>
      <c r="B1118" s="11">
        <f t="shared" si="65"/>
        <v>0.86805555555555547</v>
      </c>
      <c r="C1118" s="7">
        <f t="shared" si="67"/>
        <v>44958.868055555555</v>
      </c>
      <c r="D1118" s="6">
        <f>SUMIFS(Recovery_rate____MWh,Recovery_period_start,"&lt;="&amp;'Billing Period Ending 5 Feb 23'!C1118,Recovery_period_end,"&gt;="&amp;'Billing Period Ending 5 Feb 23'!C1118,Region,'Billing Period Ending 5 Feb 23'!$D$2)</f>
        <v>0.8</v>
      </c>
      <c r="E1118" s="14"/>
      <c r="F1118" s="6">
        <f t="shared" si="66"/>
        <v>0</v>
      </c>
    </row>
    <row r="1119" spans="1:6" x14ac:dyDescent="0.4">
      <c r="A1119" s="9">
        <f t="shared" si="64"/>
        <v>44958</v>
      </c>
      <c r="B1119" s="11">
        <f t="shared" si="65"/>
        <v>0.87152777777777779</v>
      </c>
      <c r="C1119" s="7">
        <f t="shared" si="67"/>
        <v>44958.871527777781</v>
      </c>
      <c r="D1119" s="6">
        <f>SUMIFS(Recovery_rate____MWh,Recovery_period_start,"&lt;="&amp;'Billing Period Ending 5 Feb 23'!C1119,Recovery_period_end,"&gt;="&amp;'Billing Period Ending 5 Feb 23'!C1119,Region,'Billing Period Ending 5 Feb 23'!$D$2)</f>
        <v>0.8</v>
      </c>
      <c r="E1119" s="14"/>
      <c r="F1119" s="6">
        <f t="shared" si="66"/>
        <v>0</v>
      </c>
    </row>
    <row r="1120" spans="1:6" x14ac:dyDescent="0.4">
      <c r="A1120" s="9">
        <f t="shared" si="64"/>
        <v>44958</v>
      </c>
      <c r="B1120" s="11">
        <f t="shared" si="65"/>
        <v>0.875</v>
      </c>
      <c r="C1120" s="7">
        <f t="shared" si="67"/>
        <v>44958.875</v>
      </c>
      <c r="D1120" s="6">
        <f>SUMIFS(Recovery_rate____MWh,Recovery_period_start,"&lt;="&amp;'Billing Period Ending 5 Feb 23'!C1120,Recovery_period_end,"&gt;="&amp;'Billing Period Ending 5 Feb 23'!C1120,Region,'Billing Period Ending 5 Feb 23'!$D$2)</f>
        <v>0.8</v>
      </c>
      <c r="E1120" s="14"/>
      <c r="F1120" s="6">
        <f t="shared" si="66"/>
        <v>0</v>
      </c>
    </row>
    <row r="1121" spans="1:6" x14ac:dyDescent="0.4">
      <c r="A1121" s="9">
        <f t="shared" si="64"/>
        <v>44958</v>
      </c>
      <c r="B1121" s="11">
        <f t="shared" si="65"/>
        <v>0.87847222222222221</v>
      </c>
      <c r="C1121" s="7">
        <f t="shared" si="67"/>
        <v>44958.878472222219</v>
      </c>
      <c r="D1121" s="6">
        <f>SUMIFS(Recovery_rate____MWh,Recovery_period_start,"&lt;="&amp;'Billing Period Ending 5 Feb 23'!C1121,Recovery_period_end,"&gt;="&amp;'Billing Period Ending 5 Feb 23'!C1121,Region,'Billing Period Ending 5 Feb 23'!$D$2)</f>
        <v>0.8</v>
      </c>
      <c r="E1121" s="14"/>
      <c r="F1121" s="6">
        <f t="shared" si="66"/>
        <v>0</v>
      </c>
    </row>
    <row r="1122" spans="1:6" x14ac:dyDescent="0.4">
      <c r="A1122" s="9">
        <f t="shared" si="64"/>
        <v>44958</v>
      </c>
      <c r="B1122" s="11">
        <f t="shared" si="65"/>
        <v>0.88194444444444453</v>
      </c>
      <c r="C1122" s="7">
        <f t="shared" si="67"/>
        <v>44958.881944444445</v>
      </c>
      <c r="D1122" s="6">
        <f>SUMIFS(Recovery_rate____MWh,Recovery_period_start,"&lt;="&amp;'Billing Period Ending 5 Feb 23'!C1122,Recovery_period_end,"&gt;="&amp;'Billing Period Ending 5 Feb 23'!C1122,Region,'Billing Period Ending 5 Feb 23'!$D$2)</f>
        <v>0.8</v>
      </c>
      <c r="E1122" s="14"/>
      <c r="F1122" s="6">
        <f t="shared" si="66"/>
        <v>0</v>
      </c>
    </row>
    <row r="1123" spans="1:6" x14ac:dyDescent="0.4">
      <c r="A1123" s="9">
        <f t="shared" si="64"/>
        <v>44958</v>
      </c>
      <c r="B1123" s="11">
        <f t="shared" si="65"/>
        <v>0.88541666666666663</v>
      </c>
      <c r="C1123" s="7">
        <f t="shared" si="67"/>
        <v>44958.885416666664</v>
      </c>
      <c r="D1123" s="6">
        <f>SUMIFS(Recovery_rate____MWh,Recovery_period_start,"&lt;="&amp;'Billing Period Ending 5 Feb 23'!C1123,Recovery_period_end,"&gt;="&amp;'Billing Period Ending 5 Feb 23'!C1123,Region,'Billing Period Ending 5 Feb 23'!$D$2)</f>
        <v>0.8</v>
      </c>
      <c r="E1123" s="14"/>
      <c r="F1123" s="6">
        <f t="shared" si="66"/>
        <v>0</v>
      </c>
    </row>
    <row r="1124" spans="1:6" x14ac:dyDescent="0.4">
      <c r="A1124" s="9">
        <f t="shared" si="64"/>
        <v>44958</v>
      </c>
      <c r="B1124" s="11">
        <f t="shared" si="65"/>
        <v>0.88888888888888884</v>
      </c>
      <c r="C1124" s="7">
        <f t="shared" si="67"/>
        <v>44958.888888888891</v>
      </c>
      <c r="D1124" s="6">
        <f>SUMIFS(Recovery_rate____MWh,Recovery_period_start,"&lt;="&amp;'Billing Period Ending 5 Feb 23'!C1124,Recovery_period_end,"&gt;="&amp;'Billing Period Ending 5 Feb 23'!C1124,Region,'Billing Period Ending 5 Feb 23'!$D$2)</f>
        <v>0.8</v>
      </c>
      <c r="E1124" s="14"/>
      <c r="F1124" s="6">
        <f t="shared" si="66"/>
        <v>0</v>
      </c>
    </row>
    <row r="1125" spans="1:6" x14ac:dyDescent="0.4">
      <c r="A1125" s="9">
        <f t="shared" ref="A1125:A1188" si="68">A837+1</f>
        <v>44958</v>
      </c>
      <c r="B1125" s="11">
        <f t="shared" ref="B1125:B1188" si="69">B837</f>
        <v>0.89236111111111116</v>
      </c>
      <c r="C1125" s="7">
        <f t="shared" si="67"/>
        <v>44958.892361111109</v>
      </c>
      <c r="D1125" s="6">
        <f>SUMIFS(Recovery_rate____MWh,Recovery_period_start,"&lt;="&amp;'Billing Period Ending 5 Feb 23'!C1125,Recovery_period_end,"&gt;="&amp;'Billing Period Ending 5 Feb 23'!C1125,Region,'Billing Period Ending 5 Feb 23'!$D$2)</f>
        <v>0.8</v>
      </c>
      <c r="E1125" s="14"/>
      <c r="F1125" s="6">
        <f t="shared" si="66"/>
        <v>0</v>
      </c>
    </row>
    <row r="1126" spans="1:6" x14ac:dyDescent="0.4">
      <c r="A1126" s="9">
        <f t="shared" si="68"/>
        <v>44958</v>
      </c>
      <c r="B1126" s="11">
        <f t="shared" si="69"/>
        <v>0.89583333333333337</v>
      </c>
      <c r="C1126" s="7">
        <f t="shared" si="67"/>
        <v>44958.895833333336</v>
      </c>
      <c r="D1126" s="6">
        <f>SUMIFS(Recovery_rate____MWh,Recovery_period_start,"&lt;="&amp;'Billing Period Ending 5 Feb 23'!C1126,Recovery_period_end,"&gt;="&amp;'Billing Period Ending 5 Feb 23'!C1126,Region,'Billing Period Ending 5 Feb 23'!$D$2)</f>
        <v>0.8</v>
      </c>
      <c r="E1126" s="14"/>
      <c r="F1126" s="6">
        <f t="shared" si="66"/>
        <v>0</v>
      </c>
    </row>
    <row r="1127" spans="1:6" x14ac:dyDescent="0.4">
      <c r="A1127" s="9">
        <f t="shared" si="68"/>
        <v>44958</v>
      </c>
      <c r="B1127" s="11">
        <f t="shared" si="69"/>
        <v>0.89930555555555547</v>
      </c>
      <c r="C1127" s="7">
        <f t="shared" si="67"/>
        <v>44958.899305555555</v>
      </c>
      <c r="D1127" s="6">
        <f>SUMIFS(Recovery_rate____MWh,Recovery_period_start,"&lt;="&amp;'Billing Period Ending 5 Feb 23'!C1127,Recovery_period_end,"&gt;="&amp;'Billing Period Ending 5 Feb 23'!C1127,Region,'Billing Period Ending 5 Feb 23'!$D$2)</f>
        <v>0.8</v>
      </c>
      <c r="E1127" s="14"/>
      <c r="F1127" s="6">
        <f t="shared" si="66"/>
        <v>0</v>
      </c>
    </row>
    <row r="1128" spans="1:6" x14ac:dyDescent="0.4">
      <c r="A1128" s="9">
        <f t="shared" si="68"/>
        <v>44958</v>
      </c>
      <c r="B1128" s="11">
        <f t="shared" si="69"/>
        <v>0.90277777777777779</v>
      </c>
      <c r="C1128" s="7">
        <f t="shared" si="67"/>
        <v>44958.902777777781</v>
      </c>
      <c r="D1128" s="6">
        <f>SUMIFS(Recovery_rate____MWh,Recovery_period_start,"&lt;="&amp;'Billing Period Ending 5 Feb 23'!C1128,Recovery_period_end,"&gt;="&amp;'Billing Period Ending 5 Feb 23'!C1128,Region,'Billing Period Ending 5 Feb 23'!$D$2)</f>
        <v>0.8</v>
      </c>
      <c r="E1128" s="14"/>
      <c r="F1128" s="6">
        <f t="shared" si="66"/>
        <v>0</v>
      </c>
    </row>
    <row r="1129" spans="1:6" x14ac:dyDescent="0.4">
      <c r="A1129" s="9">
        <f t="shared" si="68"/>
        <v>44958</v>
      </c>
      <c r="B1129" s="11">
        <f t="shared" si="69"/>
        <v>0.90625</v>
      </c>
      <c r="C1129" s="7">
        <f t="shared" si="67"/>
        <v>44958.90625</v>
      </c>
      <c r="D1129" s="6">
        <f>SUMIFS(Recovery_rate____MWh,Recovery_period_start,"&lt;="&amp;'Billing Period Ending 5 Feb 23'!C1129,Recovery_period_end,"&gt;="&amp;'Billing Period Ending 5 Feb 23'!C1129,Region,'Billing Period Ending 5 Feb 23'!$D$2)</f>
        <v>0.8</v>
      </c>
      <c r="E1129" s="14"/>
      <c r="F1129" s="6">
        <f t="shared" si="66"/>
        <v>0</v>
      </c>
    </row>
    <row r="1130" spans="1:6" x14ac:dyDescent="0.4">
      <c r="A1130" s="9">
        <f t="shared" si="68"/>
        <v>44958</v>
      </c>
      <c r="B1130" s="11">
        <f t="shared" si="69"/>
        <v>0.90972222222222221</v>
      </c>
      <c r="C1130" s="7">
        <f t="shared" si="67"/>
        <v>44958.909722222219</v>
      </c>
      <c r="D1130" s="6">
        <f>SUMIFS(Recovery_rate____MWh,Recovery_period_start,"&lt;="&amp;'Billing Period Ending 5 Feb 23'!C1130,Recovery_period_end,"&gt;="&amp;'Billing Period Ending 5 Feb 23'!C1130,Region,'Billing Period Ending 5 Feb 23'!$D$2)</f>
        <v>0.8</v>
      </c>
      <c r="E1130" s="14"/>
      <c r="F1130" s="6">
        <f t="shared" si="66"/>
        <v>0</v>
      </c>
    </row>
    <row r="1131" spans="1:6" x14ac:dyDescent="0.4">
      <c r="A1131" s="9">
        <f t="shared" si="68"/>
        <v>44958</v>
      </c>
      <c r="B1131" s="11">
        <f t="shared" si="69"/>
        <v>0.91319444444444453</v>
      </c>
      <c r="C1131" s="7">
        <f t="shared" si="67"/>
        <v>44958.913194444445</v>
      </c>
      <c r="D1131" s="6">
        <f>SUMIFS(Recovery_rate____MWh,Recovery_period_start,"&lt;="&amp;'Billing Period Ending 5 Feb 23'!C1131,Recovery_period_end,"&gt;="&amp;'Billing Period Ending 5 Feb 23'!C1131,Region,'Billing Period Ending 5 Feb 23'!$D$2)</f>
        <v>0.8</v>
      </c>
      <c r="E1131" s="14"/>
      <c r="F1131" s="6">
        <f t="shared" si="66"/>
        <v>0</v>
      </c>
    </row>
    <row r="1132" spans="1:6" x14ac:dyDescent="0.4">
      <c r="A1132" s="9">
        <f t="shared" si="68"/>
        <v>44958</v>
      </c>
      <c r="B1132" s="11">
        <f t="shared" si="69"/>
        <v>0.91666666666666663</v>
      </c>
      <c r="C1132" s="7">
        <f t="shared" si="67"/>
        <v>44958.916666666664</v>
      </c>
      <c r="D1132" s="6">
        <f>SUMIFS(Recovery_rate____MWh,Recovery_period_start,"&lt;="&amp;'Billing Period Ending 5 Feb 23'!C1132,Recovery_period_end,"&gt;="&amp;'Billing Period Ending 5 Feb 23'!C1132,Region,'Billing Period Ending 5 Feb 23'!$D$2)</f>
        <v>0.8</v>
      </c>
      <c r="E1132" s="14"/>
      <c r="F1132" s="6">
        <f t="shared" si="66"/>
        <v>0</v>
      </c>
    </row>
    <row r="1133" spans="1:6" x14ac:dyDescent="0.4">
      <c r="A1133" s="9">
        <f t="shared" si="68"/>
        <v>44958</v>
      </c>
      <c r="B1133" s="11">
        <f t="shared" si="69"/>
        <v>0.92013888888888884</v>
      </c>
      <c r="C1133" s="7">
        <f t="shared" si="67"/>
        <v>44958.920138888891</v>
      </c>
      <c r="D1133" s="6">
        <f>SUMIFS(Recovery_rate____MWh,Recovery_period_start,"&lt;="&amp;'Billing Period Ending 5 Feb 23'!C1133,Recovery_period_end,"&gt;="&amp;'Billing Period Ending 5 Feb 23'!C1133,Region,'Billing Period Ending 5 Feb 23'!$D$2)</f>
        <v>0.8</v>
      </c>
      <c r="E1133" s="14"/>
      <c r="F1133" s="6">
        <f t="shared" si="66"/>
        <v>0</v>
      </c>
    </row>
    <row r="1134" spans="1:6" x14ac:dyDescent="0.4">
      <c r="A1134" s="9">
        <f t="shared" si="68"/>
        <v>44958</v>
      </c>
      <c r="B1134" s="11">
        <f t="shared" si="69"/>
        <v>0.92361111111111116</v>
      </c>
      <c r="C1134" s="7">
        <f t="shared" si="67"/>
        <v>44958.923611111109</v>
      </c>
      <c r="D1134" s="6">
        <f>SUMIFS(Recovery_rate____MWh,Recovery_period_start,"&lt;="&amp;'Billing Period Ending 5 Feb 23'!C1134,Recovery_period_end,"&gt;="&amp;'Billing Period Ending 5 Feb 23'!C1134,Region,'Billing Period Ending 5 Feb 23'!$D$2)</f>
        <v>0.8</v>
      </c>
      <c r="E1134" s="14"/>
      <c r="F1134" s="6">
        <f t="shared" si="66"/>
        <v>0</v>
      </c>
    </row>
    <row r="1135" spans="1:6" x14ac:dyDescent="0.4">
      <c r="A1135" s="9">
        <f t="shared" si="68"/>
        <v>44958</v>
      </c>
      <c r="B1135" s="11">
        <f t="shared" si="69"/>
        <v>0.92708333333333337</v>
      </c>
      <c r="C1135" s="7">
        <f t="shared" si="67"/>
        <v>44958.927083333336</v>
      </c>
      <c r="D1135" s="6">
        <f>SUMIFS(Recovery_rate____MWh,Recovery_period_start,"&lt;="&amp;'Billing Period Ending 5 Feb 23'!C1135,Recovery_period_end,"&gt;="&amp;'Billing Period Ending 5 Feb 23'!C1135,Region,'Billing Period Ending 5 Feb 23'!$D$2)</f>
        <v>0.8</v>
      </c>
      <c r="E1135" s="14"/>
      <c r="F1135" s="6">
        <f t="shared" si="66"/>
        <v>0</v>
      </c>
    </row>
    <row r="1136" spans="1:6" x14ac:dyDescent="0.4">
      <c r="A1136" s="9">
        <f t="shared" si="68"/>
        <v>44958</v>
      </c>
      <c r="B1136" s="11">
        <f t="shared" si="69"/>
        <v>0.93055555555555547</v>
      </c>
      <c r="C1136" s="7">
        <f t="shared" si="67"/>
        <v>44958.930555555555</v>
      </c>
      <c r="D1136" s="6">
        <f>SUMIFS(Recovery_rate____MWh,Recovery_period_start,"&lt;="&amp;'Billing Period Ending 5 Feb 23'!C1136,Recovery_period_end,"&gt;="&amp;'Billing Period Ending 5 Feb 23'!C1136,Region,'Billing Period Ending 5 Feb 23'!$D$2)</f>
        <v>0.8</v>
      </c>
      <c r="E1136" s="14"/>
      <c r="F1136" s="6">
        <f t="shared" si="66"/>
        <v>0</v>
      </c>
    </row>
    <row r="1137" spans="1:6" x14ac:dyDescent="0.4">
      <c r="A1137" s="9">
        <f t="shared" si="68"/>
        <v>44958</v>
      </c>
      <c r="B1137" s="11">
        <f t="shared" si="69"/>
        <v>0.93402777777777779</v>
      </c>
      <c r="C1137" s="7">
        <f t="shared" si="67"/>
        <v>44958.934027777781</v>
      </c>
      <c r="D1137" s="6">
        <f>SUMIFS(Recovery_rate____MWh,Recovery_period_start,"&lt;="&amp;'Billing Period Ending 5 Feb 23'!C1137,Recovery_period_end,"&gt;="&amp;'Billing Period Ending 5 Feb 23'!C1137,Region,'Billing Period Ending 5 Feb 23'!$D$2)</f>
        <v>0.8</v>
      </c>
      <c r="E1137" s="14"/>
      <c r="F1137" s="6">
        <f t="shared" si="66"/>
        <v>0</v>
      </c>
    </row>
    <row r="1138" spans="1:6" x14ac:dyDescent="0.4">
      <c r="A1138" s="9">
        <f t="shared" si="68"/>
        <v>44958</v>
      </c>
      <c r="B1138" s="11">
        <f t="shared" si="69"/>
        <v>0.9375</v>
      </c>
      <c r="C1138" s="7">
        <f t="shared" si="67"/>
        <v>44958.9375</v>
      </c>
      <c r="D1138" s="6">
        <f>SUMIFS(Recovery_rate____MWh,Recovery_period_start,"&lt;="&amp;'Billing Period Ending 5 Feb 23'!C1138,Recovery_period_end,"&gt;="&amp;'Billing Period Ending 5 Feb 23'!C1138,Region,'Billing Period Ending 5 Feb 23'!$D$2)</f>
        <v>0.8</v>
      </c>
      <c r="E1138" s="14"/>
      <c r="F1138" s="6">
        <f t="shared" si="66"/>
        <v>0</v>
      </c>
    </row>
    <row r="1139" spans="1:6" x14ac:dyDescent="0.4">
      <c r="A1139" s="9">
        <f t="shared" si="68"/>
        <v>44958</v>
      </c>
      <c r="B1139" s="11">
        <f t="shared" si="69"/>
        <v>0.94097222222222221</v>
      </c>
      <c r="C1139" s="7">
        <f t="shared" si="67"/>
        <v>44958.940972222219</v>
      </c>
      <c r="D1139" s="6">
        <f>SUMIFS(Recovery_rate____MWh,Recovery_period_start,"&lt;="&amp;'Billing Period Ending 5 Feb 23'!C1139,Recovery_period_end,"&gt;="&amp;'Billing Period Ending 5 Feb 23'!C1139,Region,'Billing Period Ending 5 Feb 23'!$D$2)</f>
        <v>0.8</v>
      </c>
      <c r="E1139" s="14"/>
      <c r="F1139" s="6">
        <f t="shared" si="66"/>
        <v>0</v>
      </c>
    </row>
    <row r="1140" spans="1:6" x14ac:dyDescent="0.4">
      <c r="A1140" s="9">
        <f t="shared" si="68"/>
        <v>44958</v>
      </c>
      <c r="B1140" s="11">
        <f t="shared" si="69"/>
        <v>0.94444444444444453</v>
      </c>
      <c r="C1140" s="7">
        <f t="shared" si="67"/>
        <v>44958.944444444445</v>
      </c>
      <c r="D1140" s="6">
        <f>SUMIFS(Recovery_rate____MWh,Recovery_period_start,"&lt;="&amp;'Billing Period Ending 5 Feb 23'!C1140,Recovery_period_end,"&gt;="&amp;'Billing Period Ending 5 Feb 23'!C1140,Region,'Billing Period Ending 5 Feb 23'!$D$2)</f>
        <v>0.8</v>
      </c>
      <c r="E1140" s="14"/>
      <c r="F1140" s="6">
        <f t="shared" si="66"/>
        <v>0</v>
      </c>
    </row>
    <row r="1141" spans="1:6" x14ac:dyDescent="0.4">
      <c r="A1141" s="9">
        <f t="shared" si="68"/>
        <v>44958</v>
      </c>
      <c r="B1141" s="11">
        <f t="shared" si="69"/>
        <v>0.94791666666666663</v>
      </c>
      <c r="C1141" s="7">
        <f t="shared" si="67"/>
        <v>44958.947916666664</v>
      </c>
      <c r="D1141" s="6">
        <f>SUMIFS(Recovery_rate____MWh,Recovery_period_start,"&lt;="&amp;'Billing Period Ending 5 Feb 23'!C1141,Recovery_period_end,"&gt;="&amp;'Billing Period Ending 5 Feb 23'!C1141,Region,'Billing Period Ending 5 Feb 23'!$D$2)</f>
        <v>0.8</v>
      </c>
      <c r="E1141" s="14"/>
      <c r="F1141" s="6">
        <f t="shared" si="66"/>
        <v>0</v>
      </c>
    </row>
    <row r="1142" spans="1:6" x14ac:dyDescent="0.4">
      <c r="A1142" s="9">
        <f t="shared" si="68"/>
        <v>44958</v>
      </c>
      <c r="B1142" s="11">
        <f t="shared" si="69"/>
        <v>0.95138888888888884</v>
      </c>
      <c r="C1142" s="7">
        <f t="shared" si="67"/>
        <v>44958.951388888891</v>
      </c>
      <c r="D1142" s="6">
        <f>SUMIFS(Recovery_rate____MWh,Recovery_period_start,"&lt;="&amp;'Billing Period Ending 5 Feb 23'!C1142,Recovery_period_end,"&gt;="&amp;'Billing Period Ending 5 Feb 23'!C1142,Region,'Billing Period Ending 5 Feb 23'!$D$2)</f>
        <v>0.8</v>
      </c>
      <c r="E1142" s="14"/>
      <c r="F1142" s="6">
        <f t="shared" si="66"/>
        <v>0</v>
      </c>
    </row>
    <row r="1143" spans="1:6" x14ac:dyDescent="0.4">
      <c r="A1143" s="9">
        <f t="shared" si="68"/>
        <v>44958</v>
      </c>
      <c r="B1143" s="11">
        <f t="shared" si="69"/>
        <v>0.95486111111111116</v>
      </c>
      <c r="C1143" s="7">
        <f t="shared" si="67"/>
        <v>44958.954861111109</v>
      </c>
      <c r="D1143" s="6">
        <f>SUMIFS(Recovery_rate____MWh,Recovery_period_start,"&lt;="&amp;'Billing Period Ending 5 Feb 23'!C1143,Recovery_period_end,"&gt;="&amp;'Billing Period Ending 5 Feb 23'!C1143,Region,'Billing Period Ending 5 Feb 23'!$D$2)</f>
        <v>0.8</v>
      </c>
      <c r="E1143" s="14"/>
      <c r="F1143" s="6">
        <f t="shared" si="66"/>
        <v>0</v>
      </c>
    </row>
    <row r="1144" spans="1:6" x14ac:dyDescent="0.4">
      <c r="A1144" s="9">
        <f t="shared" si="68"/>
        <v>44958</v>
      </c>
      <c r="B1144" s="11">
        <f t="shared" si="69"/>
        <v>0.95833333333333337</v>
      </c>
      <c r="C1144" s="7">
        <f t="shared" si="67"/>
        <v>44958.958333333336</v>
      </c>
      <c r="D1144" s="6">
        <f>SUMIFS(Recovery_rate____MWh,Recovery_period_start,"&lt;="&amp;'Billing Period Ending 5 Feb 23'!C1144,Recovery_period_end,"&gt;="&amp;'Billing Period Ending 5 Feb 23'!C1144,Region,'Billing Period Ending 5 Feb 23'!$D$2)</f>
        <v>0.8</v>
      </c>
      <c r="E1144" s="14"/>
      <c r="F1144" s="6">
        <f t="shared" si="66"/>
        <v>0</v>
      </c>
    </row>
    <row r="1145" spans="1:6" x14ac:dyDescent="0.4">
      <c r="A1145" s="9">
        <f t="shared" si="68"/>
        <v>44958</v>
      </c>
      <c r="B1145" s="11">
        <f t="shared" si="69"/>
        <v>0.96180555555555547</v>
      </c>
      <c r="C1145" s="7">
        <f t="shared" si="67"/>
        <v>44958.961805555555</v>
      </c>
      <c r="D1145" s="6">
        <f>SUMIFS(Recovery_rate____MWh,Recovery_period_start,"&lt;="&amp;'Billing Period Ending 5 Feb 23'!C1145,Recovery_period_end,"&gt;="&amp;'Billing Period Ending 5 Feb 23'!C1145,Region,'Billing Period Ending 5 Feb 23'!$D$2)</f>
        <v>0.8</v>
      </c>
      <c r="E1145" s="14"/>
      <c r="F1145" s="6">
        <f t="shared" si="66"/>
        <v>0</v>
      </c>
    </row>
    <row r="1146" spans="1:6" x14ac:dyDescent="0.4">
      <c r="A1146" s="9">
        <f t="shared" si="68"/>
        <v>44958</v>
      </c>
      <c r="B1146" s="11">
        <f t="shared" si="69"/>
        <v>0.96527777777777779</v>
      </c>
      <c r="C1146" s="7">
        <f t="shared" si="67"/>
        <v>44958.965277777781</v>
      </c>
      <c r="D1146" s="6">
        <f>SUMIFS(Recovery_rate____MWh,Recovery_period_start,"&lt;="&amp;'Billing Period Ending 5 Feb 23'!C1146,Recovery_period_end,"&gt;="&amp;'Billing Period Ending 5 Feb 23'!C1146,Region,'Billing Period Ending 5 Feb 23'!$D$2)</f>
        <v>0.8</v>
      </c>
      <c r="E1146" s="14"/>
      <c r="F1146" s="6">
        <f t="shared" si="66"/>
        <v>0</v>
      </c>
    </row>
    <row r="1147" spans="1:6" x14ac:dyDescent="0.4">
      <c r="A1147" s="9">
        <f t="shared" si="68"/>
        <v>44958</v>
      </c>
      <c r="B1147" s="11">
        <f t="shared" si="69"/>
        <v>0.96875</v>
      </c>
      <c r="C1147" s="7">
        <f t="shared" si="67"/>
        <v>44958.96875</v>
      </c>
      <c r="D1147" s="6">
        <f>SUMIFS(Recovery_rate____MWh,Recovery_period_start,"&lt;="&amp;'Billing Period Ending 5 Feb 23'!C1147,Recovery_period_end,"&gt;="&amp;'Billing Period Ending 5 Feb 23'!C1147,Region,'Billing Period Ending 5 Feb 23'!$D$2)</f>
        <v>0.8</v>
      </c>
      <c r="E1147" s="14"/>
      <c r="F1147" s="6">
        <f t="shared" si="66"/>
        <v>0</v>
      </c>
    </row>
    <row r="1148" spans="1:6" x14ac:dyDescent="0.4">
      <c r="A1148" s="9">
        <f t="shared" si="68"/>
        <v>44958</v>
      </c>
      <c r="B1148" s="11">
        <f t="shared" si="69"/>
        <v>0.97222222222222221</v>
      </c>
      <c r="C1148" s="7">
        <f t="shared" si="67"/>
        <v>44958.972222222219</v>
      </c>
      <c r="D1148" s="6">
        <f>SUMIFS(Recovery_rate____MWh,Recovery_period_start,"&lt;="&amp;'Billing Period Ending 5 Feb 23'!C1148,Recovery_period_end,"&gt;="&amp;'Billing Period Ending 5 Feb 23'!C1148,Region,'Billing Period Ending 5 Feb 23'!$D$2)</f>
        <v>0.8</v>
      </c>
      <c r="E1148" s="14"/>
      <c r="F1148" s="6">
        <f t="shared" si="66"/>
        <v>0</v>
      </c>
    </row>
    <row r="1149" spans="1:6" x14ac:dyDescent="0.4">
      <c r="A1149" s="9">
        <f t="shared" si="68"/>
        <v>44958</v>
      </c>
      <c r="B1149" s="11">
        <f t="shared" si="69"/>
        <v>0.97569444444444453</v>
      </c>
      <c r="C1149" s="7">
        <f t="shared" si="67"/>
        <v>44958.975694444445</v>
      </c>
      <c r="D1149" s="6">
        <f>SUMIFS(Recovery_rate____MWh,Recovery_period_start,"&lt;="&amp;'Billing Period Ending 5 Feb 23'!C1149,Recovery_period_end,"&gt;="&amp;'Billing Period Ending 5 Feb 23'!C1149,Region,'Billing Period Ending 5 Feb 23'!$D$2)</f>
        <v>0.8</v>
      </c>
      <c r="E1149" s="14"/>
      <c r="F1149" s="6">
        <f t="shared" si="66"/>
        <v>0</v>
      </c>
    </row>
    <row r="1150" spans="1:6" x14ac:dyDescent="0.4">
      <c r="A1150" s="9">
        <f t="shared" si="68"/>
        <v>44958</v>
      </c>
      <c r="B1150" s="11">
        <f t="shared" si="69"/>
        <v>0.97916666666666663</v>
      </c>
      <c r="C1150" s="7">
        <f t="shared" si="67"/>
        <v>44958.979166666664</v>
      </c>
      <c r="D1150" s="6">
        <f>SUMIFS(Recovery_rate____MWh,Recovery_period_start,"&lt;="&amp;'Billing Period Ending 5 Feb 23'!C1150,Recovery_period_end,"&gt;="&amp;'Billing Period Ending 5 Feb 23'!C1150,Region,'Billing Period Ending 5 Feb 23'!$D$2)</f>
        <v>0.8</v>
      </c>
      <c r="E1150" s="14"/>
      <c r="F1150" s="6">
        <f t="shared" si="66"/>
        <v>0</v>
      </c>
    </row>
    <row r="1151" spans="1:6" x14ac:dyDescent="0.4">
      <c r="A1151" s="9">
        <f t="shared" si="68"/>
        <v>44958</v>
      </c>
      <c r="B1151" s="11">
        <f t="shared" si="69"/>
        <v>0.98263888888888884</v>
      </c>
      <c r="C1151" s="7">
        <f t="shared" si="67"/>
        <v>44958.982638888891</v>
      </c>
      <c r="D1151" s="6">
        <f>SUMIFS(Recovery_rate____MWh,Recovery_period_start,"&lt;="&amp;'Billing Period Ending 5 Feb 23'!C1151,Recovery_period_end,"&gt;="&amp;'Billing Period Ending 5 Feb 23'!C1151,Region,'Billing Period Ending 5 Feb 23'!$D$2)</f>
        <v>0.8</v>
      </c>
      <c r="E1151" s="14"/>
      <c r="F1151" s="6">
        <f t="shared" si="66"/>
        <v>0</v>
      </c>
    </row>
    <row r="1152" spans="1:6" x14ac:dyDescent="0.4">
      <c r="A1152" s="9">
        <f t="shared" si="68"/>
        <v>44958</v>
      </c>
      <c r="B1152" s="11">
        <f t="shared" si="69"/>
        <v>0.98611111111111116</v>
      </c>
      <c r="C1152" s="7">
        <f t="shared" si="67"/>
        <v>44958.986111111109</v>
      </c>
      <c r="D1152" s="6">
        <f>SUMIFS(Recovery_rate____MWh,Recovery_period_start,"&lt;="&amp;'Billing Period Ending 5 Feb 23'!C1152,Recovery_period_end,"&gt;="&amp;'Billing Period Ending 5 Feb 23'!C1152,Region,'Billing Period Ending 5 Feb 23'!$D$2)</f>
        <v>0.8</v>
      </c>
      <c r="E1152" s="14"/>
      <c r="F1152" s="6">
        <f t="shared" si="66"/>
        <v>0</v>
      </c>
    </row>
    <row r="1153" spans="1:6" x14ac:dyDescent="0.4">
      <c r="A1153" s="9">
        <f t="shared" si="68"/>
        <v>44958</v>
      </c>
      <c r="B1153" s="11">
        <f t="shared" si="69"/>
        <v>0.98958333333333337</v>
      </c>
      <c r="C1153" s="7">
        <f t="shared" si="67"/>
        <v>44958.989583333336</v>
      </c>
      <c r="D1153" s="6">
        <f>SUMIFS(Recovery_rate____MWh,Recovery_period_start,"&lt;="&amp;'Billing Period Ending 5 Feb 23'!C1153,Recovery_period_end,"&gt;="&amp;'Billing Period Ending 5 Feb 23'!C1153,Region,'Billing Period Ending 5 Feb 23'!$D$2)</f>
        <v>0.8</v>
      </c>
      <c r="E1153" s="14"/>
      <c r="F1153" s="6">
        <f t="shared" si="66"/>
        <v>0</v>
      </c>
    </row>
    <row r="1154" spans="1:6" x14ac:dyDescent="0.4">
      <c r="A1154" s="9">
        <f t="shared" si="68"/>
        <v>44958</v>
      </c>
      <c r="B1154" s="11">
        <f t="shared" si="69"/>
        <v>0.99305555555555547</v>
      </c>
      <c r="C1154" s="7">
        <f t="shared" si="67"/>
        <v>44958.993055555555</v>
      </c>
      <c r="D1154" s="6">
        <f>SUMIFS(Recovery_rate____MWh,Recovery_period_start,"&lt;="&amp;'Billing Period Ending 5 Feb 23'!C1154,Recovery_period_end,"&gt;="&amp;'Billing Period Ending 5 Feb 23'!C1154,Region,'Billing Period Ending 5 Feb 23'!$D$2)</f>
        <v>0.8</v>
      </c>
      <c r="E1154" s="14"/>
      <c r="F1154" s="6">
        <f t="shared" si="66"/>
        <v>0</v>
      </c>
    </row>
    <row r="1155" spans="1:6" x14ac:dyDescent="0.4">
      <c r="A1155" s="9">
        <f t="shared" si="68"/>
        <v>44958</v>
      </c>
      <c r="B1155" s="11">
        <f t="shared" si="69"/>
        <v>0.99652777777777779</v>
      </c>
      <c r="C1155" s="7">
        <f t="shared" si="67"/>
        <v>44958.996527777781</v>
      </c>
      <c r="D1155" s="6">
        <f>SUMIFS(Recovery_rate____MWh,Recovery_period_start,"&lt;="&amp;'Billing Period Ending 5 Feb 23'!C1155,Recovery_period_end,"&gt;="&amp;'Billing Period Ending 5 Feb 23'!C1155,Region,'Billing Period Ending 5 Feb 23'!$D$2)</f>
        <v>0.8</v>
      </c>
      <c r="E1155" s="14"/>
      <c r="F1155" s="6">
        <f t="shared" si="66"/>
        <v>0</v>
      </c>
    </row>
    <row r="1156" spans="1:6" x14ac:dyDescent="0.4">
      <c r="A1156" s="9" t="e">
        <f t="shared" si="68"/>
        <v>#REF!</v>
      </c>
      <c r="B1156" s="11" t="e">
        <f t="shared" si="69"/>
        <v>#REF!</v>
      </c>
      <c r="C1156" s="7">
        <v>44959</v>
      </c>
      <c r="D1156" s="6">
        <f>SUMIFS(Recovery_rate____MWh,Recovery_period_start,"&lt;="&amp;'Billing Period Ending 5 Feb 23'!C1156,Recovery_period_end,"&gt;="&amp;'Billing Period Ending 5 Feb 23'!C1156,Region,'Billing Period Ending 5 Feb 23'!$D$2)</f>
        <v>0.8</v>
      </c>
      <c r="E1156" s="14"/>
      <c r="F1156" s="6">
        <f t="shared" ref="F1156:F1219" si="70">E1156*D1156</f>
        <v>0</v>
      </c>
    </row>
    <row r="1157" spans="1:6" x14ac:dyDescent="0.4">
      <c r="A1157" s="9">
        <f t="shared" si="68"/>
        <v>44959</v>
      </c>
      <c r="B1157" s="11">
        <f t="shared" si="69"/>
        <v>3.472222222222222E-3</v>
      </c>
      <c r="C1157" s="7">
        <f t="shared" si="67"/>
        <v>44959.003472222219</v>
      </c>
      <c r="D1157" s="6">
        <f>SUMIFS(Recovery_rate____MWh,Recovery_period_start,"&lt;="&amp;'Billing Period Ending 5 Feb 23'!C1157,Recovery_period_end,"&gt;="&amp;'Billing Period Ending 5 Feb 23'!C1157,Region,'Billing Period Ending 5 Feb 23'!$D$2)</f>
        <v>0.8</v>
      </c>
      <c r="E1157" s="14"/>
      <c r="F1157" s="6">
        <f t="shared" si="70"/>
        <v>0</v>
      </c>
    </row>
    <row r="1158" spans="1:6" x14ac:dyDescent="0.4">
      <c r="A1158" s="9">
        <f t="shared" si="68"/>
        <v>44959</v>
      </c>
      <c r="B1158" s="11">
        <f t="shared" si="69"/>
        <v>6.9444444444444441E-3</v>
      </c>
      <c r="C1158" s="7">
        <f t="shared" si="67"/>
        <v>44959.006944444445</v>
      </c>
      <c r="D1158" s="6">
        <f>SUMIFS(Recovery_rate____MWh,Recovery_period_start,"&lt;="&amp;'Billing Period Ending 5 Feb 23'!C1158,Recovery_period_end,"&gt;="&amp;'Billing Period Ending 5 Feb 23'!C1158,Region,'Billing Period Ending 5 Feb 23'!$D$2)</f>
        <v>0.8</v>
      </c>
      <c r="E1158" s="14"/>
      <c r="F1158" s="6">
        <f t="shared" si="70"/>
        <v>0</v>
      </c>
    </row>
    <row r="1159" spans="1:6" x14ac:dyDescent="0.4">
      <c r="A1159" s="9">
        <f t="shared" si="68"/>
        <v>44959</v>
      </c>
      <c r="B1159" s="11">
        <f t="shared" si="69"/>
        <v>1.0416666666666666E-2</v>
      </c>
      <c r="C1159" s="7">
        <f t="shared" si="67"/>
        <v>44959.010416666664</v>
      </c>
      <c r="D1159" s="6">
        <f>SUMIFS(Recovery_rate____MWh,Recovery_period_start,"&lt;="&amp;'Billing Period Ending 5 Feb 23'!C1159,Recovery_period_end,"&gt;="&amp;'Billing Period Ending 5 Feb 23'!C1159,Region,'Billing Period Ending 5 Feb 23'!$D$2)</f>
        <v>0.8</v>
      </c>
      <c r="E1159" s="14"/>
      <c r="F1159" s="6">
        <f t="shared" si="70"/>
        <v>0</v>
      </c>
    </row>
    <row r="1160" spans="1:6" x14ac:dyDescent="0.4">
      <c r="A1160" s="9">
        <f t="shared" si="68"/>
        <v>44959</v>
      </c>
      <c r="B1160" s="11">
        <f t="shared" si="69"/>
        <v>1.3888888888888888E-2</v>
      </c>
      <c r="C1160" s="7">
        <f t="shared" si="67"/>
        <v>44959.013888888891</v>
      </c>
      <c r="D1160" s="6">
        <f>SUMIFS(Recovery_rate____MWh,Recovery_period_start,"&lt;="&amp;'Billing Period Ending 5 Feb 23'!C1160,Recovery_period_end,"&gt;="&amp;'Billing Period Ending 5 Feb 23'!C1160,Region,'Billing Period Ending 5 Feb 23'!$D$2)</f>
        <v>0.8</v>
      </c>
      <c r="E1160" s="14"/>
      <c r="F1160" s="6">
        <f t="shared" si="70"/>
        <v>0</v>
      </c>
    </row>
    <row r="1161" spans="1:6" x14ac:dyDescent="0.4">
      <c r="A1161" s="9">
        <f t="shared" si="68"/>
        <v>44959</v>
      </c>
      <c r="B1161" s="11">
        <f t="shared" si="69"/>
        <v>1.7361111111111112E-2</v>
      </c>
      <c r="C1161" s="7">
        <f t="shared" si="67"/>
        <v>44959.017361111109</v>
      </c>
      <c r="D1161" s="6">
        <f>SUMIFS(Recovery_rate____MWh,Recovery_period_start,"&lt;="&amp;'Billing Period Ending 5 Feb 23'!C1161,Recovery_period_end,"&gt;="&amp;'Billing Period Ending 5 Feb 23'!C1161,Region,'Billing Period Ending 5 Feb 23'!$D$2)</f>
        <v>0.8</v>
      </c>
      <c r="E1161" s="14"/>
      <c r="F1161" s="6">
        <f t="shared" si="70"/>
        <v>0</v>
      </c>
    </row>
    <row r="1162" spans="1:6" x14ac:dyDescent="0.4">
      <c r="A1162" s="9">
        <f t="shared" si="68"/>
        <v>44959</v>
      </c>
      <c r="B1162" s="11">
        <f t="shared" si="69"/>
        <v>2.0833333333333332E-2</v>
      </c>
      <c r="C1162" s="7">
        <f t="shared" si="67"/>
        <v>44959.020833333336</v>
      </c>
      <c r="D1162" s="6">
        <f>SUMIFS(Recovery_rate____MWh,Recovery_period_start,"&lt;="&amp;'Billing Period Ending 5 Feb 23'!C1162,Recovery_period_end,"&gt;="&amp;'Billing Period Ending 5 Feb 23'!C1162,Region,'Billing Period Ending 5 Feb 23'!$D$2)</f>
        <v>0.8</v>
      </c>
      <c r="E1162" s="14"/>
      <c r="F1162" s="6">
        <f t="shared" si="70"/>
        <v>0</v>
      </c>
    </row>
    <row r="1163" spans="1:6" x14ac:dyDescent="0.4">
      <c r="A1163" s="9">
        <f t="shared" si="68"/>
        <v>44959</v>
      </c>
      <c r="B1163" s="11">
        <f t="shared" si="69"/>
        <v>2.4305555555555556E-2</v>
      </c>
      <c r="C1163" s="7">
        <f t="shared" si="67"/>
        <v>44959.024305555555</v>
      </c>
      <c r="D1163" s="6">
        <f>SUMIFS(Recovery_rate____MWh,Recovery_period_start,"&lt;="&amp;'Billing Period Ending 5 Feb 23'!C1163,Recovery_period_end,"&gt;="&amp;'Billing Period Ending 5 Feb 23'!C1163,Region,'Billing Period Ending 5 Feb 23'!$D$2)</f>
        <v>0.8</v>
      </c>
      <c r="E1163" s="14"/>
      <c r="F1163" s="6">
        <f t="shared" si="70"/>
        <v>0</v>
      </c>
    </row>
    <row r="1164" spans="1:6" x14ac:dyDescent="0.4">
      <c r="A1164" s="9">
        <f t="shared" si="68"/>
        <v>44959</v>
      </c>
      <c r="B1164" s="11">
        <f t="shared" si="69"/>
        <v>2.7777777777777776E-2</v>
      </c>
      <c r="C1164" s="7">
        <f t="shared" si="67"/>
        <v>44959.027777777781</v>
      </c>
      <c r="D1164" s="6">
        <f>SUMIFS(Recovery_rate____MWh,Recovery_period_start,"&lt;="&amp;'Billing Period Ending 5 Feb 23'!C1164,Recovery_period_end,"&gt;="&amp;'Billing Period Ending 5 Feb 23'!C1164,Region,'Billing Period Ending 5 Feb 23'!$D$2)</f>
        <v>0.8</v>
      </c>
      <c r="E1164" s="14"/>
      <c r="F1164" s="6">
        <f t="shared" si="70"/>
        <v>0</v>
      </c>
    </row>
    <row r="1165" spans="1:6" x14ac:dyDescent="0.4">
      <c r="A1165" s="9">
        <f t="shared" si="68"/>
        <v>44959</v>
      </c>
      <c r="B1165" s="11">
        <f t="shared" si="69"/>
        <v>3.125E-2</v>
      </c>
      <c r="C1165" s="7">
        <f t="shared" si="67"/>
        <v>44959.03125</v>
      </c>
      <c r="D1165" s="6">
        <f>SUMIFS(Recovery_rate____MWh,Recovery_period_start,"&lt;="&amp;'Billing Period Ending 5 Feb 23'!C1165,Recovery_period_end,"&gt;="&amp;'Billing Period Ending 5 Feb 23'!C1165,Region,'Billing Period Ending 5 Feb 23'!$D$2)</f>
        <v>0.8</v>
      </c>
      <c r="E1165" s="14"/>
      <c r="F1165" s="6">
        <f t="shared" si="70"/>
        <v>0</v>
      </c>
    </row>
    <row r="1166" spans="1:6" x14ac:dyDescent="0.4">
      <c r="A1166" s="9">
        <f t="shared" si="68"/>
        <v>44959</v>
      </c>
      <c r="B1166" s="11">
        <f t="shared" si="69"/>
        <v>3.4722222222222224E-2</v>
      </c>
      <c r="C1166" s="7">
        <f t="shared" si="67"/>
        <v>44959.034722222219</v>
      </c>
      <c r="D1166" s="6">
        <f>SUMIFS(Recovery_rate____MWh,Recovery_period_start,"&lt;="&amp;'Billing Period Ending 5 Feb 23'!C1166,Recovery_period_end,"&gt;="&amp;'Billing Period Ending 5 Feb 23'!C1166,Region,'Billing Period Ending 5 Feb 23'!$D$2)</f>
        <v>0.8</v>
      </c>
      <c r="E1166" s="14"/>
      <c r="F1166" s="6">
        <f t="shared" si="70"/>
        <v>0</v>
      </c>
    </row>
    <row r="1167" spans="1:6" x14ac:dyDescent="0.4">
      <c r="A1167" s="9">
        <f t="shared" si="68"/>
        <v>44959</v>
      </c>
      <c r="B1167" s="11">
        <f t="shared" si="69"/>
        <v>3.8194444444444441E-2</v>
      </c>
      <c r="C1167" s="7">
        <f t="shared" si="67"/>
        <v>44959.038194444445</v>
      </c>
      <c r="D1167" s="6">
        <f>SUMIFS(Recovery_rate____MWh,Recovery_period_start,"&lt;="&amp;'Billing Period Ending 5 Feb 23'!C1167,Recovery_period_end,"&gt;="&amp;'Billing Period Ending 5 Feb 23'!C1167,Region,'Billing Period Ending 5 Feb 23'!$D$2)</f>
        <v>0.8</v>
      </c>
      <c r="E1167" s="14"/>
      <c r="F1167" s="6">
        <f t="shared" si="70"/>
        <v>0</v>
      </c>
    </row>
    <row r="1168" spans="1:6" x14ac:dyDescent="0.4">
      <c r="A1168" s="9">
        <f t="shared" si="68"/>
        <v>44959</v>
      </c>
      <c r="B1168" s="11">
        <f t="shared" si="69"/>
        <v>4.1666666666666664E-2</v>
      </c>
      <c r="C1168" s="7">
        <f t="shared" si="67"/>
        <v>44959.041666666664</v>
      </c>
      <c r="D1168" s="6">
        <f>SUMIFS(Recovery_rate____MWh,Recovery_period_start,"&lt;="&amp;'Billing Period Ending 5 Feb 23'!C1168,Recovery_period_end,"&gt;="&amp;'Billing Period Ending 5 Feb 23'!C1168,Region,'Billing Period Ending 5 Feb 23'!$D$2)</f>
        <v>0.8</v>
      </c>
      <c r="E1168" s="14"/>
      <c r="F1168" s="6">
        <f t="shared" si="70"/>
        <v>0</v>
      </c>
    </row>
    <row r="1169" spans="1:6" x14ac:dyDescent="0.4">
      <c r="A1169" s="9">
        <f t="shared" si="68"/>
        <v>44959</v>
      </c>
      <c r="B1169" s="11">
        <f t="shared" si="69"/>
        <v>4.5138888888888888E-2</v>
      </c>
      <c r="C1169" s="7">
        <f t="shared" si="67"/>
        <v>44959.045138888891</v>
      </c>
      <c r="D1169" s="6">
        <f>SUMIFS(Recovery_rate____MWh,Recovery_period_start,"&lt;="&amp;'Billing Period Ending 5 Feb 23'!C1169,Recovery_period_end,"&gt;="&amp;'Billing Period Ending 5 Feb 23'!C1169,Region,'Billing Period Ending 5 Feb 23'!$D$2)</f>
        <v>0.8</v>
      </c>
      <c r="E1169" s="14"/>
      <c r="F1169" s="6">
        <f t="shared" si="70"/>
        <v>0</v>
      </c>
    </row>
    <row r="1170" spans="1:6" x14ac:dyDescent="0.4">
      <c r="A1170" s="9">
        <f t="shared" si="68"/>
        <v>44959</v>
      </c>
      <c r="B1170" s="11">
        <f t="shared" si="69"/>
        <v>4.8611111111111112E-2</v>
      </c>
      <c r="C1170" s="7">
        <f t="shared" si="67"/>
        <v>44959.048611111109</v>
      </c>
      <c r="D1170" s="6">
        <f>SUMIFS(Recovery_rate____MWh,Recovery_period_start,"&lt;="&amp;'Billing Period Ending 5 Feb 23'!C1170,Recovery_period_end,"&gt;="&amp;'Billing Period Ending 5 Feb 23'!C1170,Region,'Billing Period Ending 5 Feb 23'!$D$2)</f>
        <v>0.8</v>
      </c>
      <c r="E1170" s="14"/>
      <c r="F1170" s="6">
        <f t="shared" si="70"/>
        <v>0</v>
      </c>
    </row>
    <row r="1171" spans="1:6" x14ac:dyDescent="0.4">
      <c r="A1171" s="9">
        <f t="shared" si="68"/>
        <v>44959</v>
      </c>
      <c r="B1171" s="11">
        <f t="shared" si="69"/>
        <v>5.2083333333333336E-2</v>
      </c>
      <c r="C1171" s="7">
        <f t="shared" si="67"/>
        <v>44959.052083333336</v>
      </c>
      <c r="D1171" s="6">
        <f>SUMIFS(Recovery_rate____MWh,Recovery_period_start,"&lt;="&amp;'Billing Period Ending 5 Feb 23'!C1171,Recovery_period_end,"&gt;="&amp;'Billing Period Ending 5 Feb 23'!C1171,Region,'Billing Period Ending 5 Feb 23'!$D$2)</f>
        <v>0.8</v>
      </c>
      <c r="E1171" s="14"/>
      <c r="F1171" s="6">
        <f t="shared" si="70"/>
        <v>0</v>
      </c>
    </row>
    <row r="1172" spans="1:6" x14ac:dyDescent="0.4">
      <c r="A1172" s="9">
        <f t="shared" si="68"/>
        <v>44959</v>
      </c>
      <c r="B1172" s="11">
        <f t="shared" si="69"/>
        <v>5.5555555555555552E-2</v>
      </c>
      <c r="C1172" s="7">
        <f t="shared" si="67"/>
        <v>44959.055555555555</v>
      </c>
      <c r="D1172" s="6">
        <f>SUMIFS(Recovery_rate____MWh,Recovery_period_start,"&lt;="&amp;'Billing Period Ending 5 Feb 23'!C1172,Recovery_period_end,"&gt;="&amp;'Billing Period Ending 5 Feb 23'!C1172,Region,'Billing Period Ending 5 Feb 23'!$D$2)</f>
        <v>0.8</v>
      </c>
      <c r="E1172" s="14"/>
      <c r="F1172" s="6">
        <f t="shared" si="70"/>
        <v>0</v>
      </c>
    </row>
    <row r="1173" spans="1:6" x14ac:dyDescent="0.4">
      <c r="A1173" s="9">
        <f t="shared" si="68"/>
        <v>44959</v>
      </c>
      <c r="B1173" s="11">
        <f t="shared" si="69"/>
        <v>5.9027777777777783E-2</v>
      </c>
      <c r="C1173" s="7">
        <f t="shared" si="67"/>
        <v>44959.059027777781</v>
      </c>
      <c r="D1173" s="6">
        <f>SUMIFS(Recovery_rate____MWh,Recovery_period_start,"&lt;="&amp;'Billing Period Ending 5 Feb 23'!C1173,Recovery_period_end,"&gt;="&amp;'Billing Period Ending 5 Feb 23'!C1173,Region,'Billing Period Ending 5 Feb 23'!$D$2)</f>
        <v>0.8</v>
      </c>
      <c r="E1173" s="14"/>
      <c r="F1173" s="6">
        <f t="shared" si="70"/>
        <v>0</v>
      </c>
    </row>
    <row r="1174" spans="1:6" x14ac:dyDescent="0.4">
      <c r="A1174" s="9">
        <f t="shared" si="68"/>
        <v>44959</v>
      </c>
      <c r="B1174" s="11">
        <f t="shared" si="69"/>
        <v>6.25E-2</v>
      </c>
      <c r="C1174" s="7">
        <f t="shared" si="67"/>
        <v>44959.0625</v>
      </c>
      <c r="D1174" s="6">
        <f>SUMIFS(Recovery_rate____MWh,Recovery_period_start,"&lt;="&amp;'Billing Period Ending 5 Feb 23'!C1174,Recovery_period_end,"&gt;="&amp;'Billing Period Ending 5 Feb 23'!C1174,Region,'Billing Period Ending 5 Feb 23'!$D$2)</f>
        <v>0.8</v>
      </c>
      <c r="E1174" s="14"/>
      <c r="F1174" s="6">
        <f t="shared" si="70"/>
        <v>0</v>
      </c>
    </row>
    <row r="1175" spans="1:6" x14ac:dyDescent="0.4">
      <c r="A1175" s="9">
        <f t="shared" si="68"/>
        <v>44959</v>
      </c>
      <c r="B1175" s="11">
        <f t="shared" si="69"/>
        <v>6.5972222222222224E-2</v>
      </c>
      <c r="C1175" s="7">
        <f t="shared" si="67"/>
        <v>44959.065972222219</v>
      </c>
      <c r="D1175" s="6">
        <f>SUMIFS(Recovery_rate____MWh,Recovery_period_start,"&lt;="&amp;'Billing Period Ending 5 Feb 23'!C1175,Recovery_period_end,"&gt;="&amp;'Billing Period Ending 5 Feb 23'!C1175,Region,'Billing Period Ending 5 Feb 23'!$D$2)</f>
        <v>0.8</v>
      </c>
      <c r="E1175" s="14"/>
      <c r="F1175" s="6">
        <f t="shared" si="70"/>
        <v>0</v>
      </c>
    </row>
    <row r="1176" spans="1:6" x14ac:dyDescent="0.4">
      <c r="A1176" s="9">
        <f t="shared" si="68"/>
        <v>44959</v>
      </c>
      <c r="B1176" s="11">
        <f t="shared" si="69"/>
        <v>6.9444444444444434E-2</v>
      </c>
      <c r="C1176" s="7">
        <f t="shared" si="67"/>
        <v>44959.069444444445</v>
      </c>
      <c r="D1176" s="6">
        <f>SUMIFS(Recovery_rate____MWh,Recovery_period_start,"&lt;="&amp;'Billing Period Ending 5 Feb 23'!C1176,Recovery_period_end,"&gt;="&amp;'Billing Period Ending 5 Feb 23'!C1176,Region,'Billing Period Ending 5 Feb 23'!$D$2)</f>
        <v>0.8</v>
      </c>
      <c r="E1176" s="14"/>
      <c r="F1176" s="6">
        <f t="shared" si="70"/>
        <v>0</v>
      </c>
    </row>
    <row r="1177" spans="1:6" x14ac:dyDescent="0.4">
      <c r="A1177" s="9">
        <f t="shared" si="68"/>
        <v>44959</v>
      </c>
      <c r="B1177" s="11">
        <f t="shared" si="69"/>
        <v>7.2916666666666671E-2</v>
      </c>
      <c r="C1177" s="7">
        <f t="shared" si="67"/>
        <v>44959.072916666664</v>
      </c>
      <c r="D1177" s="6">
        <f>SUMIFS(Recovery_rate____MWh,Recovery_period_start,"&lt;="&amp;'Billing Period Ending 5 Feb 23'!C1177,Recovery_period_end,"&gt;="&amp;'Billing Period Ending 5 Feb 23'!C1177,Region,'Billing Period Ending 5 Feb 23'!$D$2)</f>
        <v>0.8</v>
      </c>
      <c r="E1177" s="14"/>
      <c r="F1177" s="6">
        <f t="shared" si="70"/>
        <v>0</v>
      </c>
    </row>
    <row r="1178" spans="1:6" x14ac:dyDescent="0.4">
      <c r="A1178" s="9">
        <f t="shared" si="68"/>
        <v>44959</v>
      </c>
      <c r="B1178" s="11">
        <f t="shared" si="69"/>
        <v>7.6388888888888895E-2</v>
      </c>
      <c r="C1178" s="7">
        <f t="shared" si="67"/>
        <v>44959.076388888891</v>
      </c>
      <c r="D1178" s="6">
        <f>SUMIFS(Recovery_rate____MWh,Recovery_period_start,"&lt;="&amp;'Billing Period Ending 5 Feb 23'!C1178,Recovery_period_end,"&gt;="&amp;'Billing Period Ending 5 Feb 23'!C1178,Region,'Billing Period Ending 5 Feb 23'!$D$2)</f>
        <v>0.8</v>
      </c>
      <c r="E1178" s="14"/>
      <c r="F1178" s="6">
        <f t="shared" si="70"/>
        <v>0</v>
      </c>
    </row>
    <row r="1179" spans="1:6" x14ac:dyDescent="0.4">
      <c r="A1179" s="9">
        <f t="shared" si="68"/>
        <v>44959</v>
      </c>
      <c r="B1179" s="11">
        <f t="shared" si="69"/>
        <v>7.9861111111111105E-2</v>
      </c>
      <c r="C1179" s="7">
        <f t="shared" ref="C1179:C1242" si="71">A1179+B1179</f>
        <v>44959.079861111109</v>
      </c>
      <c r="D1179" s="6">
        <f>SUMIFS(Recovery_rate____MWh,Recovery_period_start,"&lt;="&amp;'Billing Period Ending 5 Feb 23'!C1179,Recovery_period_end,"&gt;="&amp;'Billing Period Ending 5 Feb 23'!C1179,Region,'Billing Period Ending 5 Feb 23'!$D$2)</f>
        <v>0.8</v>
      </c>
      <c r="E1179" s="14"/>
      <c r="F1179" s="6">
        <f t="shared" si="70"/>
        <v>0</v>
      </c>
    </row>
    <row r="1180" spans="1:6" x14ac:dyDescent="0.4">
      <c r="A1180" s="9">
        <f t="shared" si="68"/>
        <v>44959</v>
      </c>
      <c r="B1180" s="11">
        <f t="shared" si="69"/>
        <v>8.3333333333333329E-2</v>
      </c>
      <c r="C1180" s="7">
        <f t="shared" si="71"/>
        <v>44959.083333333336</v>
      </c>
      <c r="D1180" s="6">
        <f>SUMIFS(Recovery_rate____MWh,Recovery_period_start,"&lt;="&amp;'Billing Period Ending 5 Feb 23'!C1180,Recovery_period_end,"&gt;="&amp;'Billing Period Ending 5 Feb 23'!C1180,Region,'Billing Period Ending 5 Feb 23'!$D$2)</f>
        <v>0.8</v>
      </c>
      <c r="E1180" s="14"/>
      <c r="F1180" s="6">
        <f t="shared" si="70"/>
        <v>0</v>
      </c>
    </row>
    <row r="1181" spans="1:6" x14ac:dyDescent="0.4">
      <c r="A1181" s="9">
        <f t="shared" si="68"/>
        <v>44959</v>
      </c>
      <c r="B1181" s="11">
        <f t="shared" si="69"/>
        <v>8.6805555555555566E-2</v>
      </c>
      <c r="C1181" s="7">
        <f t="shared" si="71"/>
        <v>44959.086805555555</v>
      </c>
      <c r="D1181" s="6">
        <f>SUMIFS(Recovery_rate____MWh,Recovery_period_start,"&lt;="&amp;'Billing Period Ending 5 Feb 23'!C1181,Recovery_period_end,"&gt;="&amp;'Billing Period Ending 5 Feb 23'!C1181,Region,'Billing Period Ending 5 Feb 23'!$D$2)</f>
        <v>0.8</v>
      </c>
      <c r="E1181" s="14"/>
      <c r="F1181" s="6">
        <f t="shared" si="70"/>
        <v>0</v>
      </c>
    </row>
    <row r="1182" spans="1:6" x14ac:dyDescent="0.4">
      <c r="A1182" s="9">
        <f t="shared" si="68"/>
        <v>44959</v>
      </c>
      <c r="B1182" s="11">
        <f t="shared" si="69"/>
        <v>9.0277777777777776E-2</v>
      </c>
      <c r="C1182" s="7">
        <f t="shared" si="71"/>
        <v>44959.090277777781</v>
      </c>
      <c r="D1182" s="6">
        <f>SUMIFS(Recovery_rate____MWh,Recovery_period_start,"&lt;="&amp;'Billing Period Ending 5 Feb 23'!C1182,Recovery_period_end,"&gt;="&amp;'Billing Period Ending 5 Feb 23'!C1182,Region,'Billing Period Ending 5 Feb 23'!$D$2)</f>
        <v>0.8</v>
      </c>
      <c r="E1182" s="14"/>
      <c r="F1182" s="6">
        <f t="shared" si="70"/>
        <v>0</v>
      </c>
    </row>
    <row r="1183" spans="1:6" x14ac:dyDescent="0.4">
      <c r="A1183" s="9">
        <f t="shared" si="68"/>
        <v>44959</v>
      </c>
      <c r="B1183" s="11">
        <f t="shared" si="69"/>
        <v>9.375E-2</v>
      </c>
      <c r="C1183" s="7">
        <f t="shared" si="71"/>
        <v>44959.09375</v>
      </c>
      <c r="D1183" s="6">
        <f>SUMIFS(Recovery_rate____MWh,Recovery_period_start,"&lt;="&amp;'Billing Period Ending 5 Feb 23'!C1183,Recovery_period_end,"&gt;="&amp;'Billing Period Ending 5 Feb 23'!C1183,Region,'Billing Period Ending 5 Feb 23'!$D$2)</f>
        <v>0.8</v>
      </c>
      <c r="E1183" s="14"/>
      <c r="F1183" s="6">
        <f t="shared" si="70"/>
        <v>0</v>
      </c>
    </row>
    <row r="1184" spans="1:6" x14ac:dyDescent="0.4">
      <c r="A1184" s="9">
        <f t="shared" si="68"/>
        <v>44959</v>
      </c>
      <c r="B1184" s="11">
        <f t="shared" si="69"/>
        <v>9.7222222222222224E-2</v>
      </c>
      <c r="C1184" s="7">
        <f t="shared" si="71"/>
        <v>44959.097222222219</v>
      </c>
      <c r="D1184" s="6">
        <f>SUMIFS(Recovery_rate____MWh,Recovery_period_start,"&lt;="&amp;'Billing Period Ending 5 Feb 23'!C1184,Recovery_period_end,"&gt;="&amp;'Billing Period Ending 5 Feb 23'!C1184,Region,'Billing Period Ending 5 Feb 23'!$D$2)</f>
        <v>0.8</v>
      </c>
      <c r="E1184" s="14"/>
      <c r="F1184" s="6">
        <f t="shared" si="70"/>
        <v>0</v>
      </c>
    </row>
    <row r="1185" spans="1:6" x14ac:dyDescent="0.4">
      <c r="A1185" s="9">
        <f t="shared" si="68"/>
        <v>44959</v>
      </c>
      <c r="B1185" s="11">
        <f t="shared" si="69"/>
        <v>0.10069444444444443</v>
      </c>
      <c r="C1185" s="7">
        <f t="shared" si="71"/>
        <v>44959.100694444445</v>
      </c>
      <c r="D1185" s="6">
        <f>SUMIFS(Recovery_rate____MWh,Recovery_period_start,"&lt;="&amp;'Billing Period Ending 5 Feb 23'!C1185,Recovery_period_end,"&gt;="&amp;'Billing Period Ending 5 Feb 23'!C1185,Region,'Billing Period Ending 5 Feb 23'!$D$2)</f>
        <v>0.8</v>
      </c>
      <c r="E1185" s="14"/>
      <c r="F1185" s="6">
        <f t="shared" si="70"/>
        <v>0</v>
      </c>
    </row>
    <row r="1186" spans="1:6" x14ac:dyDescent="0.4">
      <c r="A1186" s="9">
        <f t="shared" si="68"/>
        <v>44959</v>
      </c>
      <c r="B1186" s="11">
        <f t="shared" si="69"/>
        <v>0.10416666666666667</v>
      </c>
      <c r="C1186" s="7">
        <f t="shared" si="71"/>
        <v>44959.104166666664</v>
      </c>
      <c r="D1186" s="6">
        <f>SUMIFS(Recovery_rate____MWh,Recovery_period_start,"&lt;="&amp;'Billing Period Ending 5 Feb 23'!C1186,Recovery_period_end,"&gt;="&amp;'Billing Period Ending 5 Feb 23'!C1186,Region,'Billing Period Ending 5 Feb 23'!$D$2)</f>
        <v>0.8</v>
      </c>
      <c r="E1186" s="14"/>
      <c r="F1186" s="6">
        <f t="shared" si="70"/>
        <v>0</v>
      </c>
    </row>
    <row r="1187" spans="1:6" x14ac:dyDescent="0.4">
      <c r="A1187" s="9">
        <f t="shared" si="68"/>
        <v>44959</v>
      </c>
      <c r="B1187" s="11">
        <f t="shared" si="69"/>
        <v>0.1076388888888889</v>
      </c>
      <c r="C1187" s="7">
        <f t="shared" si="71"/>
        <v>44959.107638888891</v>
      </c>
      <c r="D1187" s="6">
        <f>SUMIFS(Recovery_rate____MWh,Recovery_period_start,"&lt;="&amp;'Billing Period Ending 5 Feb 23'!C1187,Recovery_period_end,"&gt;="&amp;'Billing Period Ending 5 Feb 23'!C1187,Region,'Billing Period Ending 5 Feb 23'!$D$2)</f>
        <v>0.8</v>
      </c>
      <c r="E1187" s="14"/>
      <c r="F1187" s="6">
        <f t="shared" si="70"/>
        <v>0</v>
      </c>
    </row>
    <row r="1188" spans="1:6" x14ac:dyDescent="0.4">
      <c r="A1188" s="9">
        <f t="shared" si="68"/>
        <v>44959</v>
      </c>
      <c r="B1188" s="11">
        <f t="shared" si="69"/>
        <v>0.1111111111111111</v>
      </c>
      <c r="C1188" s="7">
        <f t="shared" si="71"/>
        <v>44959.111111111109</v>
      </c>
      <c r="D1188" s="6">
        <f>SUMIFS(Recovery_rate____MWh,Recovery_period_start,"&lt;="&amp;'Billing Period Ending 5 Feb 23'!C1188,Recovery_period_end,"&gt;="&amp;'Billing Period Ending 5 Feb 23'!C1188,Region,'Billing Period Ending 5 Feb 23'!$D$2)</f>
        <v>0.8</v>
      </c>
      <c r="E1188" s="14"/>
      <c r="F1188" s="6">
        <f t="shared" si="70"/>
        <v>0</v>
      </c>
    </row>
    <row r="1189" spans="1:6" x14ac:dyDescent="0.4">
      <c r="A1189" s="9">
        <f t="shared" ref="A1189:A1252" si="72">A901+1</f>
        <v>44959</v>
      </c>
      <c r="B1189" s="11">
        <f t="shared" ref="B1189:B1252" si="73">B901</f>
        <v>0.11458333333333333</v>
      </c>
      <c r="C1189" s="7">
        <f t="shared" si="71"/>
        <v>44959.114583333336</v>
      </c>
      <c r="D1189" s="6">
        <f>SUMIFS(Recovery_rate____MWh,Recovery_period_start,"&lt;="&amp;'Billing Period Ending 5 Feb 23'!C1189,Recovery_period_end,"&gt;="&amp;'Billing Period Ending 5 Feb 23'!C1189,Region,'Billing Period Ending 5 Feb 23'!$D$2)</f>
        <v>0.8</v>
      </c>
      <c r="E1189" s="14"/>
      <c r="F1189" s="6">
        <f t="shared" si="70"/>
        <v>0</v>
      </c>
    </row>
    <row r="1190" spans="1:6" x14ac:dyDescent="0.4">
      <c r="A1190" s="9">
        <f t="shared" si="72"/>
        <v>44959</v>
      </c>
      <c r="B1190" s="11">
        <f t="shared" si="73"/>
        <v>0.11805555555555557</v>
      </c>
      <c r="C1190" s="7">
        <f t="shared" si="71"/>
        <v>44959.118055555555</v>
      </c>
      <c r="D1190" s="6">
        <f>SUMIFS(Recovery_rate____MWh,Recovery_period_start,"&lt;="&amp;'Billing Period Ending 5 Feb 23'!C1190,Recovery_period_end,"&gt;="&amp;'Billing Period Ending 5 Feb 23'!C1190,Region,'Billing Period Ending 5 Feb 23'!$D$2)</f>
        <v>0.8</v>
      </c>
      <c r="E1190" s="14"/>
      <c r="F1190" s="6">
        <f t="shared" si="70"/>
        <v>0</v>
      </c>
    </row>
    <row r="1191" spans="1:6" x14ac:dyDescent="0.4">
      <c r="A1191" s="9">
        <f t="shared" si="72"/>
        <v>44959</v>
      </c>
      <c r="B1191" s="11">
        <f t="shared" si="73"/>
        <v>0.12152777777777778</v>
      </c>
      <c r="C1191" s="7">
        <f t="shared" si="71"/>
        <v>44959.121527777781</v>
      </c>
      <c r="D1191" s="6">
        <f>SUMIFS(Recovery_rate____MWh,Recovery_period_start,"&lt;="&amp;'Billing Period Ending 5 Feb 23'!C1191,Recovery_period_end,"&gt;="&amp;'Billing Period Ending 5 Feb 23'!C1191,Region,'Billing Period Ending 5 Feb 23'!$D$2)</f>
        <v>0.8</v>
      </c>
      <c r="E1191" s="14"/>
      <c r="F1191" s="6">
        <f t="shared" si="70"/>
        <v>0</v>
      </c>
    </row>
    <row r="1192" spans="1:6" x14ac:dyDescent="0.4">
      <c r="A1192" s="9">
        <f t="shared" si="72"/>
        <v>44959</v>
      </c>
      <c r="B1192" s="11">
        <f t="shared" si="73"/>
        <v>0.125</v>
      </c>
      <c r="C1192" s="7">
        <f t="shared" si="71"/>
        <v>44959.125</v>
      </c>
      <c r="D1192" s="6">
        <f>SUMIFS(Recovery_rate____MWh,Recovery_period_start,"&lt;="&amp;'Billing Period Ending 5 Feb 23'!C1192,Recovery_period_end,"&gt;="&amp;'Billing Period Ending 5 Feb 23'!C1192,Region,'Billing Period Ending 5 Feb 23'!$D$2)</f>
        <v>0.8</v>
      </c>
      <c r="E1192" s="14"/>
      <c r="F1192" s="6">
        <f t="shared" si="70"/>
        <v>0</v>
      </c>
    </row>
    <row r="1193" spans="1:6" x14ac:dyDescent="0.4">
      <c r="A1193" s="9">
        <f t="shared" si="72"/>
        <v>44959</v>
      </c>
      <c r="B1193" s="11">
        <f t="shared" si="73"/>
        <v>0.12847222222222224</v>
      </c>
      <c r="C1193" s="7">
        <f t="shared" si="71"/>
        <v>44959.128472222219</v>
      </c>
      <c r="D1193" s="6">
        <f>SUMIFS(Recovery_rate____MWh,Recovery_period_start,"&lt;="&amp;'Billing Period Ending 5 Feb 23'!C1193,Recovery_period_end,"&gt;="&amp;'Billing Period Ending 5 Feb 23'!C1193,Region,'Billing Period Ending 5 Feb 23'!$D$2)</f>
        <v>0.8</v>
      </c>
      <c r="E1193" s="14"/>
      <c r="F1193" s="6">
        <f t="shared" si="70"/>
        <v>0</v>
      </c>
    </row>
    <row r="1194" spans="1:6" x14ac:dyDescent="0.4">
      <c r="A1194" s="9">
        <f t="shared" si="72"/>
        <v>44959</v>
      </c>
      <c r="B1194" s="11">
        <f t="shared" si="73"/>
        <v>0.13194444444444445</v>
      </c>
      <c r="C1194" s="7">
        <f t="shared" si="71"/>
        <v>44959.131944444445</v>
      </c>
      <c r="D1194" s="6">
        <f>SUMIFS(Recovery_rate____MWh,Recovery_period_start,"&lt;="&amp;'Billing Period Ending 5 Feb 23'!C1194,Recovery_period_end,"&gt;="&amp;'Billing Period Ending 5 Feb 23'!C1194,Region,'Billing Period Ending 5 Feb 23'!$D$2)</f>
        <v>0.8</v>
      </c>
      <c r="E1194" s="14"/>
      <c r="F1194" s="6">
        <f t="shared" si="70"/>
        <v>0</v>
      </c>
    </row>
    <row r="1195" spans="1:6" x14ac:dyDescent="0.4">
      <c r="A1195" s="9">
        <f t="shared" si="72"/>
        <v>44959</v>
      </c>
      <c r="B1195" s="11">
        <f t="shared" si="73"/>
        <v>0.13541666666666666</v>
      </c>
      <c r="C1195" s="7">
        <f t="shared" si="71"/>
        <v>44959.135416666664</v>
      </c>
      <c r="D1195" s="6">
        <f>SUMIFS(Recovery_rate____MWh,Recovery_period_start,"&lt;="&amp;'Billing Period Ending 5 Feb 23'!C1195,Recovery_period_end,"&gt;="&amp;'Billing Period Ending 5 Feb 23'!C1195,Region,'Billing Period Ending 5 Feb 23'!$D$2)</f>
        <v>0.8</v>
      </c>
      <c r="E1195" s="14"/>
      <c r="F1195" s="6">
        <f t="shared" si="70"/>
        <v>0</v>
      </c>
    </row>
    <row r="1196" spans="1:6" x14ac:dyDescent="0.4">
      <c r="A1196" s="9">
        <f t="shared" si="72"/>
        <v>44959</v>
      </c>
      <c r="B1196" s="11">
        <f t="shared" si="73"/>
        <v>0.1388888888888889</v>
      </c>
      <c r="C1196" s="7">
        <f t="shared" si="71"/>
        <v>44959.138888888891</v>
      </c>
      <c r="D1196" s="6">
        <f>SUMIFS(Recovery_rate____MWh,Recovery_period_start,"&lt;="&amp;'Billing Period Ending 5 Feb 23'!C1196,Recovery_period_end,"&gt;="&amp;'Billing Period Ending 5 Feb 23'!C1196,Region,'Billing Period Ending 5 Feb 23'!$D$2)</f>
        <v>0.8</v>
      </c>
      <c r="E1196" s="14"/>
      <c r="F1196" s="6">
        <f t="shared" si="70"/>
        <v>0</v>
      </c>
    </row>
    <row r="1197" spans="1:6" x14ac:dyDescent="0.4">
      <c r="A1197" s="9">
        <f t="shared" si="72"/>
        <v>44959</v>
      </c>
      <c r="B1197" s="11">
        <f t="shared" si="73"/>
        <v>0.1423611111111111</v>
      </c>
      <c r="C1197" s="7">
        <f t="shared" si="71"/>
        <v>44959.142361111109</v>
      </c>
      <c r="D1197" s="6">
        <f>SUMIFS(Recovery_rate____MWh,Recovery_period_start,"&lt;="&amp;'Billing Period Ending 5 Feb 23'!C1197,Recovery_period_end,"&gt;="&amp;'Billing Period Ending 5 Feb 23'!C1197,Region,'Billing Period Ending 5 Feb 23'!$D$2)</f>
        <v>0.8</v>
      </c>
      <c r="E1197" s="14"/>
      <c r="F1197" s="6">
        <f t="shared" si="70"/>
        <v>0</v>
      </c>
    </row>
    <row r="1198" spans="1:6" x14ac:dyDescent="0.4">
      <c r="A1198" s="9">
        <f t="shared" si="72"/>
        <v>44959</v>
      </c>
      <c r="B1198" s="11">
        <f t="shared" si="73"/>
        <v>0.14583333333333334</v>
      </c>
      <c r="C1198" s="7">
        <f t="shared" si="71"/>
        <v>44959.145833333336</v>
      </c>
      <c r="D1198" s="6">
        <f>SUMIFS(Recovery_rate____MWh,Recovery_period_start,"&lt;="&amp;'Billing Period Ending 5 Feb 23'!C1198,Recovery_period_end,"&gt;="&amp;'Billing Period Ending 5 Feb 23'!C1198,Region,'Billing Period Ending 5 Feb 23'!$D$2)</f>
        <v>0.8</v>
      </c>
      <c r="E1198" s="14"/>
      <c r="F1198" s="6">
        <f t="shared" si="70"/>
        <v>0</v>
      </c>
    </row>
    <row r="1199" spans="1:6" x14ac:dyDescent="0.4">
      <c r="A1199" s="9">
        <f t="shared" si="72"/>
        <v>44959</v>
      </c>
      <c r="B1199" s="11">
        <f t="shared" si="73"/>
        <v>0.14930555555555555</v>
      </c>
      <c r="C1199" s="7">
        <f t="shared" si="71"/>
        <v>44959.149305555555</v>
      </c>
      <c r="D1199" s="6">
        <f>SUMIFS(Recovery_rate____MWh,Recovery_period_start,"&lt;="&amp;'Billing Period Ending 5 Feb 23'!C1199,Recovery_period_end,"&gt;="&amp;'Billing Period Ending 5 Feb 23'!C1199,Region,'Billing Period Ending 5 Feb 23'!$D$2)</f>
        <v>0.8</v>
      </c>
      <c r="E1199" s="14"/>
      <c r="F1199" s="6">
        <f t="shared" si="70"/>
        <v>0</v>
      </c>
    </row>
    <row r="1200" spans="1:6" x14ac:dyDescent="0.4">
      <c r="A1200" s="9">
        <f t="shared" si="72"/>
        <v>44959</v>
      </c>
      <c r="B1200" s="11">
        <f t="shared" si="73"/>
        <v>0.15277777777777776</v>
      </c>
      <c r="C1200" s="7">
        <f t="shared" si="71"/>
        <v>44959.152777777781</v>
      </c>
      <c r="D1200" s="6">
        <f>SUMIFS(Recovery_rate____MWh,Recovery_period_start,"&lt;="&amp;'Billing Period Ending 5 Feb 23'!C1200,Recovery_period_end,"&gt;="&amp;'Billing Period Ending 5 Feb 23'!C1200,Region,'Billing Period Ending 5 Feb 23'!$D$2)</f>
        <v>0.8</v>
      </c>
      <c r="E1200" s="14"/>
      <c r="F1200" s="6">
        <f t="shared" si="70"/>
        <v>0</v>
      </c>
    </row>
    <row r="1201" spans="1:6" x14ac:dyDescent="0.4">
      <c r="A1201" s="9">
        <f t="shared" si="72"/>
        <v>44959</v>
      </c>
      <c r="B1201" s="11">
        <f t="shared" si="73"/>
        <v>0.15625</v>
      </c>
      <c r="C1201" s="7">
        <f t="shared" si="71"/>
        <v>44959.15625</v>
      </c>
      <c r="D1201" s="6">
        <f>SUMIFS(Recovery_rate____MWh,Recovery_period_start,"&lt;="&amp;'Billing Period Ending 5 Feb 23'!C1201,Recovery_period_end,"&gt;="&amp;'Billing Period Ending 5 Feb 23'!C1201,Region,'Billing Period Ending 5 Feb 23'!$D$2)</f>
        <v>0.8</v>
      </c>
      <c r="E1201" s="14"/>
      <c r="F1201" s="6">
        <f t="shared" si="70"/>
        <v>0</v>
      </c>
    </row>
    <row r="1202" spans="1:6" x14ac:dyDescent="0.4">
      <c r="A1202" s="9">
        <f t="shared" si="72"/>
        <v>44959</v>
      </c>
      <c r="B1202" s="11">
        <f t="shared" si="73"/>
        <v>0.15972222222222224</v>
      </c>
      <c r="C1202" s="7">
        <f t="shared" si="71"/>
        <v>44959.159722222219</v>
      </c>
      <c r="D1202" s="6">
        <f>SUMIFS(Recovery_rate____MWh,Recovery_period_start,"&lt;="&amp;'Billing Period Ending 5 Feb 23'!C1202,Recovery_period_end,"&gt;="&amp;'Billing Period Ending 5 Feb 23'!C1202,Region,'Billing Period Ending 5 Feb 23'!$D$2)</f>
        <v>0.8</v>
      </c>
      <c r="E1202" s="14"/>
      <c r="F1202" s="6">
        <f t="shared" si="70"/>
        <v>0</v>
      </c>
    </row>
    <row r="1203" spans="1:6" x14ac:dyDescent="0.4">
      <c r="A1203" s="9">
        <f t="shared" si="72"/>
        <v>44959</v>
      </c>
      <c r="B1203" s="11">
        <f t="shared" si="73"/>
        <v>0.16319444444444445</v>
      </c>
      <c r="C1203" s="7">
        <f t="shared" si="71"/>
        <v>44959.163194444445</v>
      </c>
      <c r="D1203" s="6">
        <f>SUMIFS(Recovery_rate____MWh,Recovery_period_start,"&lt;="&amp;'Billing Period Ending 5 Feb 23'!C1203,Recovery_period_end,"&gt;="&amp;'Billing Period Ending 5 Feb 23'!C1203,Region,'Billing Period Ending 5 Feb 23'!$D$2)</f>
        <v>0.8</v>
      </c>
      <c r="E1203" s="14"/>
      <c r="F1203" s="6">
        <f t="shared" si="70"/>
        <v>0</v>
      </c>
    </row>
    <row r="1204" spans="1:6" x14ac:dyDescent="0.4">
      <c r="A1204" s="9">
        <f t="shared" si="72"/>
        <v>44959</v>
      </c>
      <c r="B1204" s="11">
        <f t="shared" si="73"/>
        <v>0.16666666666666666</v>
      </c>
      <c r="C1204" s="7">
        <f t="shared" si="71"/>
        <v>44959.166666666664</v>
      </c>
      <c r="D1204" s="6">
        <f>SUMIFS(Recovery_rate____MWh,Recovery_period_start,"&lt;="&amp;'Billing Period Ending 5 Feb 23'!C1204,Recovery_period_end,"&gt;="&amp;'Billing Period Ending 5 Feb 23'!C1204,Region,'Billing Period Ending 5 Feb 23'!$D$2)</f>
        <v>0.8</v>
      </c>
      <c r="E1204" s="14"/>
      <c r="F1204" s="6">
        <f t="shared" si="70"/>
        <v>0</v>
      </c>
    </row>
    <row r="1205" spans="1:6" x14ac:dyDescent="0.4">
      <c r="A1205" s="9">
        <f t="shared" si="72"/>
        <v>44959</v>
      </c>
      <c r="B1205" s="11">
        <f t="shared" si="73"/>
        <v>0.17013888888888887</v>
      </c>
      <c r="C1205" s="7">
        <f t="shared" si="71"/>
        <v>44959.170138888891</v>
      </c>
      <c r="D1205" s="6">
        <f>SUMIFS(Recovery_rate____MWh,Recovery_period_start,"&lt;="&amp;'Billing Period Ending 5 Feb 23'!C1205,Recovery_period_end,"&gt;="&amp;'Billing Period Ending 5 Feb 23'!C1205,Region,'Billing Period Ending 5 Feb 23'!$D$2)</f>
        <v>0.8</v>
      </c>
      <c r="E1205" s="14"/>
      <c r="F1205" s="6">
        <f t="shared" si="70"/>
        <v>0</v>
      </c>
    </row>
    <row r="1206" spans="1:6" x14ac:dyDescent="0.4">
      <c r="A1206" s="9">
        <f t="shared" si="72"/>
        <v>44959</v>
      </c>
      <c r="B1206" s="11">
        <f t="shared" si="73"/>
        <v>0.17361111111111113</v>
      </c>
      <c r="C1206" s="7">
        <f t="shared" si="71"/>
        <v>44959.173611111109</v>
      </c>
      <c r="D1206" s="6">
        <f>SUMIFS(Recovery_rate____MWh,Recovery_period_start,"&lt;="&amp;'Billing Period Ending 5 Feb 23'!C1206,Recovery_period_end,"&gt;="&amp;'Billing Period Ending 5 Feb 23'!C1206,Region,'Billing Period Ending 5 Feb 23'!$D$2)</f>
        <v>0.8</v>
      </c>
      <c r="E1206" s="14"/>
      <c r="F1206" s="6">
        <f t="shared" si="70"/>
        <v>0</v>
      </c>
    </row>
    <row r="1207" spans="1:6" x14ac:dyDescent="0.4">
      <c r="A1207" s="9">
        <f t="shared" si="72"/>
        <v>44959</v>
      </c>
      <c r="B1207" s="11">
        <f t="shared" si="73"/>
        <v>0.17708333333333334</v>
      </c>
      <c r="C1207" s="7">
        <f t="shared" si="71"/>
        <v>44959.177083333336</v>
      </c>
      <c r="D1207" s="6">
        <f>SUMIFS(Recovery_rate____MWh,Recovery_period_start,"&lt;="&amp;'Billing Period Ending 5 Feb 23'!C1207,Recovery_period_end,"&gt;="&amp;'Billing Period Ending 5 Feb 23'!C1207,Region,'Billing Period Ending 5 Feb 23'!$D$2)</f>
        <v>0.8</v>
      </c>
      <c r="E1207" s="14"/>
      <c r="F1207" s="6">
        <f t="shared" si="70"/>
        <v>0</v>
      </c>
    </row>
    <row r="1208" spans="1:6" x14ac:dyDescent="0.4">
      <c r="A1208" s="9">
        <f t="shared" si="72"/>
        <v>44959</v>
      </c>
      <c r="B1208" s="11">
        <f t="shared" si="73"/>
        <v>0.18055555555555555</v>
      </c>
      <c r="C1208" s="7">
        <f t="shared" si="71"/>
        <v>44959.180555555555</v>
      </c>
      <c r="D1208" s="6">
        <f>SUMIFS(Recovery_rate____MWh,Recovery_period_start,"&lt;="&amp;'Billing Period Ending 5 Feb 23'!C1208,Recovery_period_end,"&gt;="&amp;'Billing Period Ending 5 Feb 23'!C1208,Region,'Billing Period Ending 5 Feb 23'!$D$2)</f>
        <v>0.8</v>
      </c>
      <c r="E1208" s="14"/>
      <c r="F1208" s="6">
        <f t="shared" si="70"/>
        <v>0</v>
      </c>
    </row>
    <row r="1209" spans="1:6" x14ac:dyDescent="0.4">
      <c r="A1209" s="9">
        <f t="shared" si="72"/>
        <v>44959</v>
      </c>
      <c r="B1209" s="11">
        <f t="shared" si="73"/>
        <v>0.18402777777777779</v>
      </c>
      <c r="C1209" s="7">
        <f t="shared" si="71"/>
        <v>44959.184027777781</v>
      </c>
      <c r="D1209" s="6">
        <f>SUMIFS(Recovery_rate____MWh,Recovery_period_start,"&lt;="&amp;'Billing Period Ending 5 Feb 23'!C1209,Recovery_period_end,"&gt;="&amp;'Billing Period Ending 5 Feb 23'!C1209,Region,'Billing Period Ending 5 Feb 23'!$D$2)</f>
        <v>0.8</v>
      </c>
      <c r="E1209" s="14"/>
      <c r="F1209" s="6">
        <f t="shared" si="70"/>
        <v>0</v>
      </c>
    </row>
    <row r="1210" spans="1:6" x14ac:dyDescent="0.4">
      <c r="A1210" s="9">
        <f t="shared" si="72"/>
        <v>44959</v>
      </c>
      <c r="B1210" s="11">
        <f t="shared" si="73"/>
        <v>0.1875</v>
      </c>
      <c r="C1210" s="7">
        <f t="shared" si="71"/>
        <v>44959.1875</v>
      </c>
      <c r="D1210" s="6">
        <f>SUMIFS(Recovery_rate____MWh,Recovery_period_start,"&lt;="&amp;'Billing Period Ending 5 Feb 23'!C1210,Recovery_period_end,"&gt;="&amp;'Billing Period Ending 5 Feb 23'!C1210,Region,'Billing Period Ending 5 Feb 23'!$D$2)</f>
        <v>0.8</v>
      </c>
      <c r="E1210" s="14"/>
      <c r="F1210" s="6">
        <f t="shared" si="70"/>
        <v>0</v>
      </c>
    </row>
    <row r="1211" spans="1:6" x14ac:dyDescent="0.4">
      <c r="A1211" s="9">
        <f t="shared" si="72"/>
        <v>44959</v>
      </c>
      <c r="B1211" s="11">
        <f t="shared" si="73"/>
        <v>0.19097222222222221</v>
      </c>
      <c r="C1211" s="7">
        <f t="shared" si="71"/>
        <v>44959.190972222219</v>
      </c>
      <c r="D1211" s="6">
        <f>SUMIFS(Recovery_rate____MWh,Recovery_period_start,"&lt;="&amp;'Billing Period Ending 5 Feb 23'!C1211,Recovery_period_end,"&gt;="&amp;'Billing Period Ending 5 Feb 23'!C1211,Region,'Billing Period Ending 5 Feb 23'!$D$2)</f>
        <v>0.8</v>
      </c>
      <c r="E1211" s="14"/>
      <c r="F1211" s="6">
        <f t="shared" si="70"/>
        <v>0</v>
      </c>
    </row>
    <row r="1212" spans="1:6" x14ac:dyDescent="0.4">
      <c r="A1212" s="9">
        <f t="shared" si="72"/>
        <v>44959</v>
      </c>
      <c r="B1212" s="11">
        <f t="shared" si="73"/>
        <v>0.19444444444444445</v>
      </c>
      <c r="C1212" s="7">
        <f t="shared" si="71"/>
        <v>44959.194444444445</v>
      </c>
      <c r="D1212" s="6">
        <f>SUMIFS(Recovery_rate____MWh,Recovery_period_start,"&lt;="&amp;'Billing Period Ending 5 Feb 23'!C1212,Recovery_period_end,"&gt;="&amp;'Billing Period Ending 5 Feb 23'!C1212,Region,'Billing Period Ending 5 Feb 23'!$D$2)</f>
        <v>0.8</v>
      </c>
      <c r="E1212" s="14"/>
      <c r="F1212" s="6">
        <f t="shared" si="70"/>
        <v>0</v>
      </c>
    </row>
    <row r="1213" spans="1:6" x14ac:dyDescent="0.4">
      <c r="A1213" s="9">
        <f t="shared" si="72"/>
        <v>44959</v>
      </c>
      <c r="B1213" s="11">
        <f t="shared" si="73"/>
        <v>0.19791666666666666</v>
      </c>
      <c r="C1213" s="7">
        <f t="shared" si="71"/>
        <v>44959.197916666664</v>
      </c>
      <c r="D1213" s="6">
        <f>SUMIFS(Recovery_rate____MWh,Recovery_period_start,"&lt;="&amp;'Billing Period Ending 5 Feb 23'!C1213,Recovery_period_end,"&gt;="&amp;'Billing Period Ending 5 Feb 23'!C1213,Region,'Billing Period Ending 5 Feb 23'!$D$2)</f>
        <v>0.8</v>
      </c>
      <c r="E1213" s="14"/>
      <c r="F1213" s="6">
        <f t="shared" si="70"/>
        <v>0</v>
      </c>
    </row>
    <row r="1214" spans="1:6" x14ac:dyDescent="0.4">
      <c r="A1214" s="9">
        <f t="shared" si="72"/>
        <v>44959</v>
      </c>
      <c r="B1214" s="11">
        <f t="shared" si="73"/>
        <v>0.20138888888888887</v>
      </c>
      <c r="C1214" s="7">
        <f t="shared" si="71"/>
        <v>44959.201388888891</v>
      </c>
      <c r="D1214" s="6">
        <f>SUMIFS(Recovery_rate____MWh,Recovery_period_start,"&lt;="&amp;'Billing Period Ending 5 Feb 23'!C1214,Recovery_period_end,"&gt;="&amp;'Billing Period Ending 5 Feb 23'!C1214,Region,'Billing Period Ending 5 Feb 23'!$D$2)</f>
        <v>0.8</v>
      </c>
      <c r="E1214" s="14"/>
      <c r="F1214" s="6">
        <f t="shared" si="70"/>
        <v>0</v>
      </c>
    </row>
    <row r="1215" spans="1:6" x14ac:dyDescent="0.4">
      <c r="A1215" s="9">
        <f t="shared" si="72"/>
        <v>44959</v>
      </c>
      <c r="B1215" s="11">
        <f t="shared" si="73"/>
        <v>0.20486111111111113</v>
      </c>
      <c r="C1215" s="7">
        <f t="shared" si="71"/>
        <v>44959.204861111109</v>
      </c>
      <c r="D1215" s="6">
        <f>SUMIFS(Recovery_rate____MWh,Recovery_period_start,"&lt;="&amp;'Billing Period Ending 5 Feb 23'!C1215,Recovery_period_end,"&gt;="&amp;'Billing Period Ending 5 Feb 23'!C1215,Region,'Billing Period Ending 5 Feb 23'!$D$2)</f>
        <v>0.8</v>
      </c>
      <c r="E1215" s="14"/>
      <c r="F1215" s="6">
        <f t="shared" si="70"/>
        <v>0</v>
      </c>
    </row>
    <row r="1216" spans="1:6" x14ac:dyDescent="0.4">
      <c r="A1216" s="9">
        <f t="shared" si="72"/>
        <v>44959</v>
      </c>
      <c r="B1216" s="11">
        <f t="shared" si="73"/>
        <v>0.20833333333333334</v>
      </c>
      <c r="C1216" s="7">
        <f t="shared" si="71"/>
        <v>44959.208333333336</v>
      </c>
      <c r="D1216" s="6">
        <f>SUMIFS(Recovery_rate____MWh,Recovery_period_start,"&lt;="&amp;'Billing Period Ending 5 Feb 23'!C1216,Recovery_period_end,"&gt;="&amp;'Billing Period Ending 5 Feb 23'!C1216,Region,'Billing Period Ending 5 Feb 23'!$D$2)</f>
        <v>0.8</v>
      </c>
      <c r="E1216" s="14"/>
      <c r="F1216" s="6">
        <f t="shared" si="70"/>
        <v>0</v>
      </c>
    </row>
    <row r="1217" spans="1:6" x14ac:dyDescent="0.4">
      <c r="A1217" s="9">
        <f t="shared" si="72"/>
        <v>44959</v>
      </c>
      <c r="B1217" s="11">
        <f t="shared" si="73"/>
        <v>0.21180555555555555</v>
      </c>
      <c r="C1217" s="7">
        <f t="shared" si="71"/>
        <v>44959.211805555555</v>
      </c>
      <c r="D1217" s="6">
        <f>SUMIFS(Recovery_rate____MWh,Recovery_period_start,"&lt;="&amp;'Billing Period Ending 5 Feb 23'!C1217,Recovery_period_end,"&gt;="&amp;'Billing Period Ending 5 Feb 23'!C1217,Region,'Billing Period Ending 5 Feb 23'!$D$2)</f>
        <v>0.8</v>
      </c>
      <c r="E1217" s="14"/>
      <c r="F1217" s="6">
        <f t="shared" si="70"/>
        <v>0</v>
      </c>
    </row>
    <row r="1218" spans="1:6" x14ac:dyDescent="0.4">
      <c r="A1218" s="9">
        <f t="shared" si="72"/>
        <v>44959</v>
      </c>
      <c r="B1218" s="11">
        <f t="shared" si="73"/>
        <v>0.21527777777777779</v>
      </c>
      <c r="C1218" s="7">
        <f t="shared" si="71"/>
        <v>44959.215277777781</v>
      </c>
      <c r="D1218" s="6">
        <f>SUMIFS(Recovery_rate____MWh,Recovery_period_start,"&lt;="&amp;'Billing Period Ending 5 Feb 23'!C1218,Recovery_period_end,"&gt;="&amp;'Billing Period Ending 5 Feb 23'!C1218,Region,'Billing Period Ending 5 Feb 23'!$D$2)</f>
        <v>0.8</v>
      </c>
      <c r="E1218" s="14"/>
      <c r="F1218" s="6">
        <f t="shared" si="70"/>
        <v>0</v>
      </c>
    </row>
    <row r="1219" spans="1:6" x14ac:dyDescent="0.4">
      <c r="A1219" s="9">
        <f t="shared" si="72"/>
        <v>44959</v>
      </c>
      <c r="B1219" s="11">
        <f t="shared" si="73"/>
        <v>0.21875</v>
      </c>
      <c r="C1219" s="7">
        <f t="shared" si="71"/>
        <v>44959.21875</v>
      </c>
      <c r="D1219" s="6">
        <f>SUMIFS(Recovery_rate____MWh,Recovery_period_start,"&lt;="&amp;'Billing Period Ending 5 Feb 23'!C1219,Recovery_period_end,"&gt;="&amp;'Billing Period Ending 5 Feb 23'!C1219,Region,'Billing Period Ending 5 Feb 23'!$D$2)</f>
        <v>0.8</v>
      </c>
      <c r="E1219" s="14"/>
      <c r="F1219" s="6">
        <f t="shared" si="70"/>
        <v>0</v>
      </c>
    </row>
    <row r="1220" spans="1:6" x14ac:dyDescent="0.4">
      <c r="A1220" s="9">
        <f t="shared" si="72"/>
        <v>44959</v>
      </c>
      <c r="B1220" s="11">
        <f t="shared" si="73"/>
        <v>0.22222222222222221</v>
      </c>
      <c r="C1220" s="7">
        <f t="shared" si="71"/>
        <v>44959.222222222219</v>
      </c>
      <c r="D1220" s="6">
        <f>SUMIFS(Recovery_rate____MWh,Recovery_period_start,"&lt;="&amp;'Billing Period Ending 5 Feb 23'!C1220,Recovery_period_end,"&gt;="&amp;'Billing Period Ending 5 Feb 23'!C1220,Region,'Billing Period Ending 5 Feb 23'!$D$2)</f>
        <v>0.8</v>
      </c>
      <c r="E1220" s="14"/>
      <c r="F1220" s="6">
        <f t="shared" ref="F1220:F1283" si="74">E1220*D1220</f>
        <v>0</v>
      </c>
    </row>
    <row r="1221" spans="1:6" x14ac:dyDescent="0.4">
      <c r="A1221" s="9">
        <f t="shared" si="72"/>
        <v>44959</v>
      </c>
      <c r="B1221" s="11">
        <f t="shared" si="73"/>
        <v>0.22569444444444445</v>
      </c>
      <c r="C1221" s="7">
        <f t="shared" si="71"/>
        <v>44959.225694444445</v>
      </c>
      <c r="D1221" s="6">
        <f>SUMIFS(Recovery_rate____MWh,Recovery_period_start,"&lt;="&amp;'Billing Period Ending 5 Feb 23'!C1221,Recovery_period_end,"&gt;="&amp;'Billing Period Ending 5 Feb 23'!C1221,Region,'Billing Period Ending 5 Feb 23'!$D$2)</f>
        <v>0.8</v>
      </c>
      <c r="E1221" s="14"/>
      <c r="F1221" s="6">
        <f t="shared" si="74"/>
        <v>0</v>
      </c>
    </row>
    <row r="1222" spans="1:6" x14ac:dyDescent="0.4">
      <c r="A1222" s="9">
        <f t="shared" si="72"/>
        <v>44959</v>
      </c>
      <c r="B1222" s="11">
        <f t="shared" si="73"/>
        <v>0.22916666666666666</v>
      </c>
      <c r="C1222" s="7">
        <f t="shared" si="71"/>
        <v>44959.229166666664</v>
      </c>
      <c r="D1222" s="6">
        <f>SUMIFS(Recovery_rate____MWh,Recovery_period_start,"&lt;="&amp;'Billing Period Ending 5 Feb 23'!C1222,Recovery_period_end,"&gt;="&amp;'Billing Period Ending 5 Feb 23'!C1222,Region,'Billing Period Ending 5 Feb 23'!$D$2)</f>
        <v>0.8</v>
      </c>
      <c r="E1222" s="14"/>
      <c r="F1222" s="6">
        <f t="shared" si="74"/>
        <v>0</v>
      </c>
    </row>
    <row r="1223" spans="1:6" x14ac:dyDescent="0.4">
      <c r="A1223" s="9">
        <f t="shared" si="72"/>
        <v>44959</v>
      </c>
      <c r="B1223" s="11">
        <f t="shared" si="73"/>
        <v>0.23263888888888887</v>
      </c>
      <c r="C1223" s="7">
        <f t="shared" si="71"/>
        <v>44959.232638888891</v>
      </c>
      <c r="D1223" s="6">
        <f>SUMIFS(Recovery_rate____MWh,Recovery_period_start,"&lt;="&amp;'Billing Period Ending 5 Feb 23'!C1223,Recovery_period_end,"&gt;="&amp;'Billing Period Ending 5 Feb 23'!C1223,Region,'Billing Period Ending 5 Feb 23'!$D$2)</f>
        <v>0.8</v>
      </c>
      <c r="E1223" s="14"/>
      <c r="F1223" s="6">
        <f t="shared" si="74"/>
        <v>0</v>
      </c>
    </row>
    <row r="1224" spans="1:6" x14ac:dyDescent="0.4">
      <c r="A1224" s="9">
        <f t="shared" si="72"/>
        <v>44959</v>
      </c>
      <c r="B1224" s="11">
        <f t="shared" si="73"/>
        <v>0.23611111111111113</v>
      </c>
      <c r="C1224" s="7">
        <f t="shared" si="71"/>
        <v>44959.236111111109</v>
      </c>
      <c r="D1224" s="6">
        <f>SUMIFS(Recovery_rate____MWh,Recovery_period_start,"&lt;="&amp;'Billing Period Ending 5 Feb 23'!C1224,Recovery_period_end,"&gt;="&amp;'Billing Period Ending 5 Feb 23'!C1224,Region,'Billing Period Ending 5 Feb 23'!$D$2)</f>
        <v>0.8</v>
      </c>
      <c r="E1224" s="14"/>
      <c r="F1224" s="6">
        <f t="shared" si="74"/>
        <v>0</v>
      </c>
    </row>
    <row r="1225" spans="1:6" x14ac:dyDescent="0.4">
      <c r="A1225" s="9">
        <f t="shared" si="72"/>
        <v>44959</v>
      </c>
      <c r="B1225" s="11">
        <f t="shared" si="73"/>
        <v>0.23958333333333334</v>
      </c>
      <c r="C1225" s="7">
        <f t="shared" si="71"/>
        <v>44959.239583333336</v>
      </c>
      <c r="D1225" s="6">
        <f>SUMIFS(Recovery_rate____MWh,Recovery_period_start,"&lt;="&amp;'Billing Period Ending 5 Feb 23'!C1225,Recovery_period_end,"&gt;="&amp;'Billing Period Ending 5 Feb 23'!C1225,Region,'Billing Period Ending 5 Feb 23'!$D$2)</f>
        <v>0.8</v>
      </c>
      <c r="E1225" s="14"/>
      <c r="F1225" s="6">
        <f t="shared" si="74"/>
        <v>0</v>
      </c>
    </row>
    <row r="1226" spans="1:6" x14ac:dyDescent="0.4">
      <c r="A1226" s="9">
        <f t="shared" si="72"/>
        <v>44959</v>
      </c>
      <c r="B1226" s="11">
        <f t="shared" si="73"/>
        <v>0.24305555555555555</v>
      </c>
      <c r="C1226" s="7">
        <f t="shared" si="71"/>
        <v>44959.243055555555</v>
      </c>
      <c r="D1226" s="6">
        <f>SUMIFS(Recovery_rate____MWh,Recovery_period_start,"&lt;="&amp;'Billing Period Ending 5 Feb 23'!C1226,Recovery_period_end,"&gt;="&amp;'Billing Period Ending 5 Feb 23'!C1226,Region,'Billing Period Ending 5 Feb 23'!$D$2)</f>
        <v>0.8</v>
      </c>
      <c r="E1226" s="14"/>
      <c r="F1226" s="6">
        <f t="shared" si="74"/>
        <v>0</v>
      </c>
    </row>
    <row r="1227" spans="1:6" x14ac:dyDescent="0.4">
      <c r="A1227" s="9">
        <f t="shared" si="72"/>
        <v>44959</v>
      </c>
      <c r="B1227" s="11">
        <f t="shared" si="73"/>
        <v>0.24652777777777779</v>
      </c>
      <c r="C1227" s="7">
        <f t="shared" si="71"/>
        <v>44959.246527777781</v>
      </c>
      <c r="D1227" s="6">
        <f>SUMIFS(Recovery_rate____MWh,Recovery_period_start,"&lt;="&amp;'Billing Period Ending 5 Feb 23'!C1227,Recovery_period_end,"&gt;="&amp;'Billing Period Ending 5 Feb 23'!C1227,Region,'Billing Period Ending 5 Feb 23'!$D$2)</f>
        <v>0.8</v>
      </c>
      <c r="E1227" s="14"/>
      <c r="F1227" s="6">
        <f t="shared" si="74"/>
        <v>0</v>
      </c>
    </row>
    <row r="1228" spans="1:6" x14ac:dyDescent="0.4">
      <c r="A1228" s="9">
        <f t="shared" si="72"/>
        <v>44959</v>
      </c>
      <c r="B1228" s="11">
        <f t="shared" si="73"/>
        <v>0.25</v>
      </c>
      <c r="C1228" s="7">
        <f t="shared" si="71"/>
        <v>44959.25</v>
      </c>
      <c r="D1228" s="6">
        <f>SUMIFS(Recovery_rate____MWh,Recovery_period_start,"&lt;="&amp;'Billing Period Ending 5 Feb 23'!C1228,Recovery_period_end,"&gt;="&amp;'Billing Period Ending 5 Feb 23'!C1228,Region,'Billing Period Ending 5 Feb 23'!$D$2)</f>
        <v>0.8</v>
      </c>
      <c r="E1228" s="14"/>
      <c r="F1228" s="6">
        <f t="shared" si="74"/>
        <v>0</v>
      </c>
    </row>
    <row r="1229" spans="1:6" x14ac:dyDescent="0.4">
      <c r="A1229" s="9">
        <f t="shared" si="72"/>
        <v>44959</v>
      </c>
      <c r="B1229" s="11">
        <f t="shared" si="73"/>
        <v>0.25347222222222221</v>
      </c>
      <c r="C1229" s="7">
        <f t="shared" si="71"/>
        <v>44959.253472222219</v>
      </c>
      <c r="D1229" s="6">
        <f>SUMIFS(Recovery_rate____MWh,Recovery_period_start,"&lt;="&amp;'Billing Period Ending 5 Feb 23'!C1229,Recovery_period_end,"&gt;="&amp;'Billing Period Ending 5 Feb 23'!C1229,Region,'Billing Period Ending 5 Feb 23'!$D$2)</f>
        <v>0.8</v>
      </c>
      <c r="E1229" s="14"/>
      <c r="F1229" s="6">
        <f t="shared" si="74"/>
        <v>0</v>
      </c>
    </row>
    <row r="1230" spans="1:6" x14ac:dyDescent="0.4">
      <c r="A1230" s="9">
        <f t="shared" si="72"/>
        <v>44959</v>
      </c>
      <c r="B1230" s="11">
        <f t="shared" si="73"/>
        <v>0.25694444444444448</v>
      </c>
      <c r="C1230" s="7">
        <f t="shared" si="71"/>
        <v>44959.256944444445</v>
      </c>
      <c r="D1230" s="6">
        <f>SUMIFS(Recovery_rate____MWh,Recovery_period_start,"&lt;="&amp;'Billing Period Ending 5 Feb 23'!C1230,Recovery_period_end,"&gt;="&amp;'Billing Period Ending 5 Feb 23'!C1230,Region,'Billing Period Ending 5 Feb 23'!$D$2)</f>
        <v>0.8</v>
      </c>
      <c r="E1230" s="14"/>
      <c r="F1230" s="6">
        <f t="shared" si="74"/>
        <v>0</v>
      </c>
    </row>
    <row r="1231" spans="1:6" x14ac:dyDescent="0.4">
      <c r="A1231" s="9">
        <f t="shared" si="72"/>
        <v>44959</v>
      </c>
      <c r="B1231" s="11">
        <f t="shared" si="73"/>
        <v>0.26041666666666669</v>
      </c>
      <c r="C1231" s="7">
        <f t="shared" si="71"/>
        <v>44959.260416666664</v>
      </c>
      <c r="D1231" s="6">
        <f>SUMIFS(Recovery_rate____MWh,Recovery_period_start,"&lt;="&amp;'Billing Period Ending 5 Feb 23'!C1231,Recovery_period_end,"&gt;="&amp;'Billing Period Ending 5 Feb 23'!C1231,Region,'Billing Period Ending 5 Feb 23'!$D$2)</f>
        <v>0.8</v>
      </c>
      <c r="E1231" s="14"/>
      <c r="F1231" s="6">
        <f t="shared" si="74"/>
        <v>0</v>
      </c>
    </row>
    <row r="1232" spans="1:6" x14ac:dyDescent="0.4">
      <c r="A1232" s="9">
        <f t="shared" si="72"/>
        <v>44959</v>
      </c>
      <c r="B1232" s="11">
        <f t="shared" si="73"/>
        <v>0.2638888888888889</v>
      </c>
      <c r="C1232" s="7">
        <f t="shared" si="71"/>
        <v>44959.263888888891</v>
      </c>
      <c r="D1232" s="6">
        <f>SUMIFS(Recovery_rate____MWh,Recovery_period_start,"&lt;="&amp;'Billing Period Ending 5 Feb 23'!C1232,Recovery_period_end,"&gt;="&amp;'Billing Period Ending 5 Feb 23'!C1232,Region,'Billing Period Ending 5 Feb 23'!$D$2)</f>
        <v>0.8</v>
      </c>
      <c r="E1232" s="14"/>
      <c r="F1232" s="6">
        <f t="shared" si="74"/>
        <v>0</v>
      </c>
    </row>
    <row r="1233" spans="1:6" x14ac:dyDescent="0.4">
      <c r="A1233" s="9">
        <f t="shared" si="72"/>
        <v>44959</v>
      </c>
      <c r="B1233" s="11">
        <f t="shared" si="73"/>
        <v>0.2673611111111111</v>
      </c>
      <c r="C1233" s="7">
        <f t="shared" si="71"/>
        <v>44959.267361111109</v>
      </c>
      <c r="D1233" s="6">
        <f>SUMIFS(Recovery_rate____MWh,Recovery_period_start,"&lt;="&amp;'Billing Period Ending 5 Feb 23'!C1233,Recovery_period_end,"&gt;="&amp;'Billing Period Ending 5 Feb 23'!C1233,Region,'Billing Period Ending 5 Feb 23'!$D$2)</f>
        <v>0.8</v>
      </c>
      <c r="E1233" s="14"/>
      <c r="F1233" s="6">
        <f t="shared" si="74"/>
        <v>0</v>
      </c>
    </row>
    <row r="1234" spans="1:6" x14ac:dyDescent="0.4">
      <c r="A1234" s="9">
        <f t="shared" si="72"/>
        <v>44959</v>
      </c>
      <c r="B1234" s="11">
        <f t="shared" si="73"/>
        <v>0.27083333333333331</v>
      </c>
      <c r="C1234" s="7">
        <f t="shared" si="71"/>
        <v>44959.270833333336</v>
      </c>
      <c r="D1234" s="6">
        <f>SUMIFS(Recovery_rate____MWh,Recovery_period_start,"&lt;="&amp;'Billing Period Ending 5 Feb 23'!C1234,Recovery_period_end,"&gt;="&amp;'Billing Period Ending 5 Feb 23'!C1234,Region,'Billing Period Ending 5 Feb 23'!$D$2)</f>
        <v>0.8</v>
      </c>
      <c r="E1234" s="14"/>
      <c r="F1234" s="6">
        <f t="shared" si="74"/>
        <v>0</v>
      </c>
    </row>
    <row r="1235" spans="1:6" x14ac:dyDescent="0.4">
      <c r="A1235" s="9">
        <f t="shared" si="72"/>
        <v>44959</v>
      </c>
      <c r="B1235" s="11">
        <f t="shared" si="73"/>
        <v>0.27430555555555552</v>
      </c>
      <c r="C1235" s="7">
        <f t="shared" si="71"/>
        <v>44959.274305555555</v>
      </c>
      <c r="D1235" s="6">
        <f>SUMIFS(Recovery_rate____MWh,Recovery_period_start,"&lt;="&amp;'Billing Period Ending 5 Feb 23'!C1235,Recovery_period_end,"&gt;="&amp;'Billing Period Ending 5 Feb 23'!C1235,Region,'Billing Period Ending 5 Feb 23'!$D$2)</f>
        <v>0.8</v>
      </c>
      <c r="E1235" s="14"/>
      <c r="F1235" s="6">
        <f t="shared" si="74"/>
        <v>0</v>
      </c>
    </row>
    <row r="1236" spans="1:6" x14ac:dyDescent="0.4">
      <c r="A1236" s="9">
        <f t="shared" si="72"/>
        <v>44959</v>
      </c>
      <c r="B1236" s="11">
        <f t="shared" si="73"/>
        <v>0.27777777777777779</v>
      </c>
      <c r="C1236" s="7">
        <f t="shared" si="71"/>
        <v>44959.277777777781</v>
      </c>
      <c r="D1236" s="6">
        <f>SUMIFS(Recovery_rate____MWh,Recovery_period_start,"&lt;="&amp;'Billing Period Ending 5 Feb 23'!C1236,Recovery_period_end,"&gt;="&amp;'Billing Period Ending 5 Feb 23'!C1236,Region,'Billing Period Ending 5 Feb 23'!$D$2)</f>
        <v>0.8</v>
      </c>
      <c r="E1236" s="14"/>
      <c r="F1236" s="6">
        <f t="shared" si="74"/>
        <v>0</v>
      </c>
    </row>
    <row r="1237" spans="1:6" x14ac:dyDescent="0.4">
      <c r="A1237" s="9">
        <f t="shared" si="72"/>
        <v>44959</v>
      </c>
      <c r="B1237" s="11">
        <f t="shared" si="73"/>
        <v>0.28125</v>
      </c>
      <c r="C1237" s="7">
        <f t="shared" si="71"/>
        <v>44959.28125</v>
      </c>
      <c r="D1237" s="6">
        <f>SUMIFS(Recovery_rate____MWh,Recovery_period_start,"&lt;="&amp;'Billing Period Ending 5 Feb 23'!C1237,Recovery_period_end,"&gt;="&amp;'Billing Period Ending 5 Feb 23'!C1237,Region,'Billing Period Ending 5 Feb 23'!$D$2)</f>
        <v>0.8</v>
      </c>
      <c r="E1237" s="14"/>
      <c r="F1237" s="6">
        <f t="shared" si="74"/>
        <v>0</v>
      </c>
    </row>
    <row r="1238" spans="1:6" x14ac:dyDescent="0.4">
      <c r="A1238" s="9">
        <f t="shared" si="72"/>
        <v>44959</v>
      </c>
      <c r="B1238" s="11">
        <f t="shared" si="73"/>
        <v>0.28472222222222221</v>
      </c>
      <c r="C1238" s="7">
        <f t="shared" si="71"/>
        <v>44959.284722222219</v>
      </c>
      <c r="D1238" s="6">
        <f>SUMIFS(Recovery_rate____MWh,Recovery_period_start,"&lt;="&amp;'Billing Period Ending 5 Feb 23'!C1238,Recovery_period_end,"&gt;="&amp;'Billing Period Ending 5 Feb 23'!C1238,Region,'Billing Period Ending 5 Feb 23'!$D$2)</f>
        <v>0.8</v>
      </c>
      <c r="E1238" s="14"/>
      <c r="F1238" s="6">
        <f t="shared" si="74"/>
        <v>0</v>
      </c>
    </row>
    <row r="1239" spans="1:6" x14ac:dyDescent="0.4">
      <c r="A1239" s="9">
        <f t="shared" si="72"/>
        <v>44959</v>
      </c>
      <c r="B1239" s="11">
        <f t="shared" si="73"/>
        <v>0.28819444444444448</v>
      </c>
      <c r="C1239" s="7">
        <f t="shared" si="71"/>
        <v>44959.288194444445</v>
      </c>
      <c r="D1239" s="6">
        <f>SUMIFS(Recovery_rate____MWh,Recovery_period_start,"&lt;="&amp;'Billing Period Ending 5 Feb 23'!C1239,Recovery_period_end,"&gt;="&amp;'Billing Period Ending 5 Feb 23'!C1239,Region,'Billing Period Ending 5 Feb 23'!$D$2)</f>
        <v>0.8</v>
      </c>
      <c r="E1239" s="14"/>
      <c r="F1239" s="6">
        <f t="shared" si="74"/>
        <v>0</v>
      </c>
    </row>
    <row r="1240" spans="1:6" x14ac:dyDescent="0.4">
      <c r="A1240" s="9">
        <f t="shared" si="72"/>
        <v>44959</v>
      </c>
      <c r="B1240" s="11">
        <f t="shared" si="73"/>
        <v>0.29166666666666669</v>
      </c>
      <c r="C1240" s="7">
        <f t="shared" si="71"/>
        <v>44959.291666666664</v>
      </c>
      <c r="D1240" s="6">
        <f>SUMIFS(Recovery_rate____MWh,Recovery_period_start,"&lt;="&amp;'Billing Period Ending 5 Feb 23'!C1240,Recovery_period_end,"&gt;="&amp;'Billing Period Ending 5 Feb 23'!C1240,Region,'Billing Period Ending 5 Feb 23'!$D$2)</f>
        <v>0.8</v>
      </c>
      <c r="E1240" s="14"/>
      <c r="F1240" s="6">
        <f t="shared" si="74"/>
        <v>0</v>
      </c>
    </row>
    <row r="1241" spans="1:6" x14ac:dyDescent="0.4">
      <c r="A1241" s="9">
        <f t="shared" si="72"/>
        <v>44959</v>
      </c>
      <c r="B1241" s="11">
        <f t="shared" si="73"/>
        <v>0.2951388888888889</v>
      </c>
      <c r="C1241" s="7">
        <f t="shared" si="71"/>
        <v>44959.295138888891</v>
      </c>
      <c r="D1241" s="6">
        <f>SUMIFS(Recovery_rate____MWh,Recovery_period_start,"&lt;="&amp;'Billing Period Ending 5 Feb 23'!C1241,Recovery_period_end,"&gt;="&amp;'Billing Period Ending 5 Feb 23'!C1241,Region,'Billing Period Ending 5 Feb 23'!$D$2)</f>
        <v>0.8</v>
      </c>
      <c r="E1241" s="14"/>
      <c r="F1241" s="6">
        <f t="shared" si="74"/>
        <v>0</v>
      </c>
    </row>
    <row r="1242" spans="1:6" x14ac:dyDescent="0.4">
      <c r="A1242" s="9">
        <f t="shared" si="72"/>
        <v>44959</v>
      </c>
      <c r="B1242" s="11">
        <f t="shared" si="73"/>
        <v>0.2986111111111111</v>
      </c>
      <c r="C1242" s="7">
        <f t="shared" si="71"/>
        <v>44959.298611111109</v>
      </c>
      <c r="D1242" s="6">
        <f>SUMIFS(Recovery_rate____MWh,Recovery_period_start,"&lt;="&amp;'Billing Period Ending 5 Feb 23'!C1242,Recovery_period_end,"&gt;="&amp;'Billing Period Ending 5 Feb 23'!C1242,Region,'Billing Period Ending 5 Feb 23'!$D$2)</f>
        <v>0.8</v>
      </c>
      <c r="E1242" s="14"/>
      <c r="F1242" s="6">
        <f t="shared" si="74"/>
        <v>0</v>
      </c>
    </row>
    <row r="1243" spans="1:6" x14ac:dyDescent="0.4">
      <c r="A1243" s="9">
        <f t="shared" si="72"/>
        <v>44959</v>
      </c>
      <c r="B1243" s="11">
        <f t="shared" si="73"/>
        <v>0.30208333333333331</v>
      </c>
      <c r="C1243" s="7">
        <f t="shared" ref="C1243:C1306" si="75">A1243+B1243</f>
        <v>44959.302083333336</v>
      </c>
      <c r="D1243" s="6">
        <f>SUMIFS(Recovery_rate____MWh,Recovery_period_start,"&lt;="&amp;'Billing Period Ending 5 Feb 23'!C1243,Recovery_period_end,"&gt;="&amp;'Billing Period Ending 5 Feb 23'!C1243,Region,'Billing Period Ending 5 Feb 23'!$D$2)</f>
        <v>0.8</v>
      </c>
      <c r="E1243" s="14"/>
      <c r="F1243" s="6">
        <f t="shared" si="74"/>
        <v>0</v>
      </c>
    </row>
    <row r="1244" spans="1:6" x14ac:dyDescent="0.4">
      <c r="A1244" s="9">
        <f t="shared" si="72"/>
        <v>44959</v>
      </c>
      <c r="B1244" s="11">
        <f t="shared" si="73"/>
        <v>0.30555555555555552</v>
      </c>
      <c r="C1244" s="7">
        <f t="shared" si="75"/>
        <v>44959.305555555555</v>
      </c>
      <c r="D1244" s="6">
        <f>SUMIFS(Recovery_rate____MWh,Recovery_period_start,"&lt;="&amp;'Billing Period Ending 5 Feb 23'!C1244,Recovery_period_end,"&gt;="&amp;'Billing Period Ending 5 Feb 23'!C1244,Region,'Billing Period Ending 5 Feb 23'!$D$2)</f>
        <v>0.8</v>
      </c>
      <c r="E1244" s="14"/>
      <c r="F1244" s="6">
        <f t="shared" si="74"/>
        <v>0</v>
      </c>
    </row>
    <row r="1245" spans="1:6" x14ac:dyDescent="0.4">
      <c r="A1245" s="9">
        <f t="shared" si="72"/>
        <v>44959</v>
      </c>
      <c r="B1245" s="11">
        <f t="shared" si="73"/>
        <v>0.30902777777777779</v>
      </c>
      <c r="C1245" s="7">
        <f t="shared" si="75"/>
        <v>44959.309027777781</v>
      </c>
      <c r="D1245" s="6">
        <f>SUMIFS(Recovery_rate____MWh,Recovery_period_start,"&lt;="&amp;'Billing Period Ending 5 Feb 23'!C1245,Recovery_period_end,"&gt;="&amp;'Billing Period Ending 5 Feb 23'!C1245,Region,'Billing Period Ending 5 Feb 23'!$D$2)</f>
        <v>0.8</v>
      </c>
      <c r="E1245" s="14"/>
      <c r="F1245" s="6">
        <f t="shared" si="74"/>
        <v>0</v>
      </c>
    </row>
    <row r="1246" spans="1:6" x14ac:dyDescent="0.4">
      <c r="A1246" s="9">
        <f t="shared" si="72"/>
        <v>44959</v>
      </c>
      <c r="B1246" s="11">
        <f t="shared" si="73"/>
        <v>0.3125</v>
      </c>
      <c r="C1246" s="7">
        <f t="shared" si="75"/>
        <v>44959.3125</v>
      </c>
      <c r="D1246" s="6">
        <f>SUMIFS(Recovery_rate____MWh,Recovery_period_start,"&lt;="&amp;'Billing Period Ending 5 Feb 23'!C1246,Recovery_period_end,"&gt;="&amp;'Billing Period Ending 5 Feb 23'!C1246,Region,'Billing Period Ending 5 Feb 23'!$D$2)</f>
        <v>0.8</v>
      </c>
      <c r="E1246" s="14"/>
      <c r="F1246" s="6">
        <f t="shared" si="74"/>
        <v>0</v>
      </c>
    </row>
    <row r="1247" spans="1:6" x14ac:dyDescent="0.4">
      <c r="A1247" s="9">
        <f t="shared" si="72"/>
        <v>44959</v>
      </c>
      <c r="B1247" s="11">
        <f t="shared" si="73"/>
        <v>0.31597222222222221</v>
      </c>
      <c r="C1247" s="7">
        <f t="shared" si="75"/>
        <v>44959.315972222219</v>
      </c>
      <c r="D1247" s="6">
        <f>SUMIFS(Recovery_rate____MWh,Recovery_period_start,"&lt;="&amp;'Billing Period Ending 5 Feb 23'!C1247,Recovery_period_end,"&gt;="&amp;'Billing Period Ending 5 Feb 23'!C1247,Region,'Billing Period Ending 5 Feb 23'!$D$2)</f>
        <v>0.8</v>
      </c>
      <c r="E1247" s="14"/>
      <c r="F1247" s="6">
        <f t="shared" si="74"/>
        <v>0</v>
      </c>
    </row>
    <row r="1248" spans="1:6" x14ac:dyDescent="0.4">
      <c r="A1248" s="9">
        <f t="shared" si="72"/>
        <v>44959</v>
      </c>
      <c r="B1248" s="11">
        <f t="shared" si="73"/>
        <v>0.31944444444444448</v>
      </c>
      <c r="C1248" s="7">
        <f t="shared" si="75"/>
        <v>44959.319444444445</v>
      </c>
      <c r="D1248" s="6">
        <f>SUMIFS(Recovery_rate____MWh,Recovery_period_start,"&lt;="&amp;'Billing Period Ending 5 Feb 23'!C1248,Recovery_period_end,"&gt;="&amp;'Billing Period Ending 5 Feb 23'!C1248,Region,'Billing Period Ending 5 Feb 23'!$D$2)</f>
        <v>0.8</v>
      </c>
      <c r="E1248" s="14"/>
      <c r="F1248" s="6">
        <f t="shared" si="74"/>
        <v>0</v>
      </c>
    </row>
    <row r="1249" spans="1:6" x14ac:dyDescent="0.4">
      <c r="A1249" s="9">
        <f t="shared" si="72"/>
        <v>44959</v>
      </c>
      <c r="B1249" s="11">
        <f t="shared" si="73"/>
        <v>0.32291666666666669</v>
      </c>
      <c r="C1249" s="7">
        <f t="shared" si="75"/>
        <v>44959.322916666664</v>
      </c>
      <c r="D1249" s="6">
        <f>SUMIFS(Recovery_rate____MWh,Recovery_period_start,"&lt;="&amp;'Billing Period Ending 5 Feb 23'!C1249,Recovery_period_end,"&gt;="&amp;'Billing Period Ending 5 Feb 23'!C1249,Region,'Billing Period Ending 5 Feb 23'!$D$2)</f>
        <v>0.8</v>
      </c>
      <c r="E1249" s="14"/>
      <c r="F1249" s="6">
        <f t="shared" si="74"/>
        <v>0</v>
      </c>
    </row>
    <row r="1250" spans="1:6" x14ac:dyDescent="0.4">
      <c r="A1250" s="9">
        <f t="shared" si="72"/>
        <v>44959</v>
      </c>
      <c r="B1250" s="11">
        <f t="shared" si="73"/>
        <v>0.3263888888888889</v>
      </c>
      <c r="C1250" s="7">
        <f t="shared" si="75"/>
        <v>44959.326388888891</v>
      </c>
      <c r="D1250" s="6">
        <f>SUMIFS(Recovery_rate____MWh,Recovery_period_start,"&lt;="&amp;'Billing Period Ending 5 Feb 23'!C1250,Recovery_period_end,"&gt;="&amp;'Billing Period Ending 5 Feb 23'!C1250,Region,'Billing Period Ending 5 Feb 23'!$D$2)</f>
        <v>0.8</v>
      </c>
      <c r="E1250" s="14"/>
      <c r="F1250" s="6">
        <f t="shared" si="74"/>
        <v>0</v>
      </c>
    </row>
    <row r="1251" spans="1:6" x14ac:dyDescent="0.4">
      <c r="A1251" s="9">
        <f t="shared" si="72"/>
        <v>44959</v>
      </c>
      <c r="B1251" s="11">
        <f t="shared" si="73"/>
        <v>0.3298611111111111</v>
      </c>
      <c r="C1251" s="7">
        <f t="shared" si="75"/>
        <v>44959.329861111109</v>
      </c>
      <c r="D1251" s="6">
        <f>SUMIFS(Recovery_rate____MWh,Recovery_period_start,"&lt;="&amp;'Billing Period Ending 5 Feb 23'!C1251,Recovery_period_end,"&gt;="&amp;'Billing Period Ending 5 Feb 23'!C1251,Region,'Billing Period Ending 5 Feb 23'!$D$2)</f>
        <v>0.8</v>
      </c>
      <c r="E1251" s="14"/>
      <c r="F1251" s="6">
        <f t="shared" si="74"/>
        <v>0</v>
      </c>
    </row>
    <row r="1252" spans="1:6" x14ac:dyDescent="0.4">
      <c r="A1252" s="9">
        <f t="shared" si="72"/>
        <v>44959</v>
      </c>
      <c r="B1252" s="11">
        <f t="shared" si="73"/>
        <v>0.33333333333333331</v>
      </c>
      <c r="C1252" s="7">
        <f t="shared" si="75"/>
        <v>44959.333333333336</v>
      </c>
      <c r="D1252" s="6">
        <f>SUMIFS(Recovery_rate____MWh,Recovery_period_start,"&lt;="&amp;'Billing Period Ending 5 Feb 23'!C1252,Recovery_period_end,"&gt;="&amp;'Billing Period Ending 5 Feb 23'!C1252,Region,'Billing Period Ending 5 Feb 23'!$D$2)</f>
        <v>0.8</v>
      </c>
      <c r="E1252" s="14"/>
      <c r="F1252" s="6">
        <f t="shared" si="74"/>
        <v>0</v>
      </c>
    </row>
    <row r="1253" spans="1:6" x14ac:dyDescent="0.4">
      <c r="A1253" s="9">
        <f t="shared" ref="A1253:A1316" si="76">A965+1</f>
        <v>44959</v>
      </c>
      <c r="B1253" s="11">
        <f t="shared" ref="B1253:B1316" si="77">B965</f>
        <v>0.33680555555555558</v>
      </c>
      <c r="C1253" s="7">
        <f t="shared" si="75"/>
        <v>44959.336805555555</v>
      </c>
      <c r="D1253" s="6">
        <f>SUMIFS(Recovery_rate____MWh,Recovery_period_start,"&lt;="&amp;'Billing Period Ending 5 Feb 23'!C1253,Recovery_period_end,"&gt;="&amp;'Billing Period Ending 5 Feb 23'!C1253,Region,'Billing Period Ending 5 Feb 23'!$D$2)</f>
        <v>0.8</v>
      </c>
      <c r="E1253" s="14"/>
      <c r="F1253" s="6">
        <f t="shared" si="74"/>
        <v>0</v>
      </c>
    </row>
    <row r="1254" spans="1:6" x14ac:dyDescent="0.4">
      <c r="A1254" s="9">
        <f t="shared" si="76"/>
        <v>44959</v>
      </c>
      <c r="B1254" s="11">
        <f t="shared" si="77"/>
        <v>0.34027777777777773</v>
      </c>
      <c r="C1254" s="7">
        <f t="shared" si="75"/>
        <v>44959.340277777781</v>
      </c>
      <c r="D1254" s="6">
        <f>SUMIFS(Recovery_rate____MWh,Recovery_period_start,"&lt;="&amp;'Billing Period Ending 5 Feb 23'!C1254,Recovery_period_end,"&gt;="&amp;'Billing Period Ending 5 Feb 23'!C1254,Region,'Billing Period Ending 5 Feb 23'!$D$2)</f>
        <v>0.8</v>
      </c>
      <c r="E1254" s="14"/>
      <c r="F1254" s="6">
        <f t="shared" si="74"/>
        <v>0</v>
      </c>
    </row>
    <row r="1255" spans="1:6" x14ac:dyDescent="0.4">
      <c r="A1255" s="9">
        <f t="shared" si="76"/>
        <v>44959</v>
      </c>
      <c r="B1255" s="11">
        <f t="shared" si="77"/>
        <v>0.34375</v>
      </c>
      <c r="C1255" s="7">
        <f t="shared" si="75"/>
        <v>44959.34375</v>
      </c>
      <c r="D1255" s="6">
        <f>SUMIFS(Recovery_rate____MWh,Recovery_period_start,"&lt;="&amp;'Billing Period Ending 5 Feb 23'!C1255,Recovery_period_end,"&gt;="&amp;'Billing Period Ending 5 Feb 23'!C1255,Region,'Billing Period Ending 5 Feb 23'!$D$2)</f>
        <v>0.8</v>
      </c>
      <c r="E1255" s="14"/>
      <c r="F1255" s="6">
        <f t="shared" si="74"/>
        <v>0</v>
      </c>
    </row>
    <row r="1256" spans="1:6" x14ac:dyDescent="0.4">
      <c r="A1256" s="9">
        <f t="shared" si="76"/>
        <v>44959</v>
      </c>
      <c r="B1256" s="11">
        <f t="shared" si="77"/>
        <v>0.34722222222222227</v>
      </c>
      <c r="C1256" s="7">
        <f t="shared" si="75"/>
        <v>44959.347222222219</v>
      </c>
      <c r="D1256" s="6">
        <f>SUMIFS(Recovery_rate____MWh,Recovery_period_start,"&lt;="&amp;'Billing Period Ending 5 Feb 23'!C1256,Recovery_period_end,"&gt;="&amp;'Billing Period Ending 5 Feb 23'!C1256,Region,'Billing Period Ending 5 Feb 23'!$D$2)</f>
        <v>0.8</v>
      </c>
      <c r="E1256" s="14"/>
      <c r="F1256" s="6">
        <f t="shared" si="74"/>
        <v>0</v>
      </c>
    </row>
    <row r="1257" spans="1:6" x14ac:dyDescent="0.4">
      <c r="A1257" s="9">
        <f t="shared" si="76"/>
        <v>44959</v>
      </c>
      <c r="B1257" s="11">
        <f t="shared" si="77"/>
        <v>0.35069444444444442</v>
      </c>
      <c r="C1257" s="7">
        <f t="shared" si="75"/>
        <v>44959.350694444445</v>
      </c>
      <c r="D1257" s="6">
        <f>SUMIFS(Recovery_rate____MWh,Recovery_period_start,"&lt;="&amp;'Billing Period Ending 5 Feb 23'!C1257,Recovery_period_end,"&gt;="&amp;'Billing Period Ending 5 Feb 23'!C1257,Region,'Billing Period Ending 5 Feb 23'!$D$2)</f>
        <v>0.8</v>
      </c>
      <c r="E1257" s="14"/>
      <c r="F1257" s="6">
        <f t="shared" si="74"/>
        <v>0</v>
      </c>
    </row>
    <row r="1258" spans="1:6" x14ac:dyDescent="0.4">
      <c r="A1258" s="9">
        <f t="shared" si="76"/>
        <v>44959</v>
      </c>
      <c r="B1258" s="11">
        <f t="shared" si="77"/>
        <v>0.35416666666666669</v>
      </c>
      <c r="C1258" s="7">
        <f t="shared" si="75"/>
        <v>44959.354166666664</v>
      </c>
      <c r="D1258" s="6">
        <f>SUMIFS(Recovery_rate____MWh,Recovery_period_start,"&lt;="&amp;'Billing Period Ending 5 Feb 23'!C1258,Recovery_period_end,"&gt;="&amp;'Billing Period Ending 5 Feb 23'!C1258,Region,'Billing Period Ending 5 Feb 23'!$D$2)</f>
        <v>0.8</v>
      </c>
      <c r="E1258" s="14"/>
      <c r="F1258" s="6">
        <f t="shared" si="74"/>
        <v>0</v>
      </c>
    </row>
    <row r="1259" spans="1:6" x14ac:dyDescent="0.4">
      <c r="A1259" s="9">
        <f t="shared" si="76"/>
        <v>44959</v>
      </c>
      <c r="B1259" s="11">
        <f t="shared" si="77"/>
        <v>0.3576388888888889</v>
      </c>
      <c r="C1259" s="7">
        <f t="shared" si="75"/>
        <v>44959.357638888891</v>
      </c>
      <c r="D1259" s="6">
        <f>SUMIFS(Recovery_rate____MWh,Recovery_period_start,"&lt;="&amp;'Billing Period Ending 5 Feb 23'!C1259,Recovery_period_end,"&gt;="&amp;'Billing Period Ending 5 Feb 23'!C1259,Region,'Billing Period Ending 5 Feb 23'!$D$2)</f>
        <v>0.8</v>
      </c>
      <c r="E1259" s="14"/>
      <c r="F1259" s="6">
        <f t="shared" si="74"/>
        <v>0</v>
      </c>
    </row>
    <row r="1260" spans="1:6" x14ac:dyDescent="0.4">
      <c r="A1260" s="9">
        <f t="shared" si="76"/>
        <v>44959</v>
      </c>
      <c r="B1260" s="11">
        <f t="shared" si="77"/>
        <v>0.3611111111111111</v>
      </c>
      <c r="C1260" s="7">
        <f t="shared" si="75"/>
        <v>44959.361111111109</v>
      </c>
      <c r="D1260" s="6">
        <f>SUMIFS(Recovery_rate____MWh,Recovery_period_start,"&lt;="&amp;'Billing Period Ending 5 Feb 23'!C1260,Recovery_period_end,"&gt;="&amp;'Billing Period Ending 5 Feb 23'!C1260,Region,'Billing Period Ending 5 Feb 23'!$D$2)</f>
        <v>0.8</v>
      </c>
      <c r="E1260" s="14"/>
      <c r="F1260" s="6">
        <f t="shared" si="74"/>
        <v>0</v>
      </c>
    </row>
    <row r="1261" spans="1:6" x14ac:dyDescent="0.4">
      <c r="A1261" s="9">
        <f t="shared" si="76"/>
        <v>44959</v>
      </c>
      <c r="B1261" s="11">
        <f t="shared" si="77"/>
        <v>0.36458333333333331</v>
      </c>
      <c r="C1261" s="7">
        <f t="shared" si="75"/>
        <v>44959.364583333336</v>
      </c>
      <c r="D1261" s="6">
        <f>SUMIFS(Recovery_rate____MWh,Recovery_period_start,"&lt;="&amp;'Billing Period Ending 5 Feb 23'!C1261,Recovery_period_end,"&gt;="&amp;'Billing Period Ending 5 Feb 23'!C1261,Region,'Billing Period Ending 5 Feb 23'!$D$2)</f>
        <v>0.8</v>
      </c>
      <c r="E1261" s="14"/>
      <c r="F1261" s="6">
        <f t="shared" si="74"/>
        <v>0</v>
      </c>
    </row>
    <row r="1262" spans="1:6" x14ac:dyDescent="0.4">
      <c r="A1262" s="9">
        <f t="shared" si="76"/>
        <v>44959</v>
      </c>
      <c r="B1262" s="11">
        <f t="shared" si="77"/>
        <v>0.36805555555555558</v>
      </c>
      <c r="C1262" s="7">
        <f t="shared" si="75"/>
        <v>44959.368055555555</v>
      </c>
      <c r="D1262" s="6">
        <f>SUMIFS(Recovery_rate____MWh,Recovery_period_start,"&lt;="&amp;'Billing Period Ending 5 Feb 23'!C1262,Recovery_period_end,"&gt;="&amp;'Billing Period Ending 5 Feb 23'!C1262,Region,'Billing Period Ending 5 Feb 23'!$D$2)</f>
        <v>0.8</v>
      </c>
      <c r="E1262" s="14"/>
      <c r="F1262" s="6">
        <f t="shared" si="74"/>
        <v>0</v>
      </c>
    </row>
    <row r="1263" spans="1:6" x14ac:dyDescent="0.4">
      <c r="A1263" s="9">
        <f t="shared" si="76"/>
        <v>44959</v>
      </c>
      <c r="B1263" s="11">
        <f t="shared" si="77"/>
        <v>0.37152777777777773</v>
      </c>
      <c r="C1263" s="7">
        <f t="shared" si="75"/>
        <v>44959.371527777781</v>
      </c>
      <c r="D1263" s="6">
        <f>SUMIFS(Recovery_rate____MWh,Recovery_period_start,"&lt;="&amp;'Billing Period Ending 5 Feb 23'!C1263,Recovery_period_end,"&gt;="&amp;'Billing Period Ending 5 Feb 23'!C1263,Region,'Billing Period Ending 5 Feb 23'!$D$2)</f>
        <v>0.8</v>
      </c>
      <c r="E1263" s="14"/>
      <c r="F1263" s="6">
        <f t="shared" si="74"/>
        <v>0</v>
      </c>
    </row>
    <row r="1264" spans="1:6" x14ac:dyDescent="0.4">
      <c r="A1264" s="9">
        <f t="shared" si="76"/>
        <v>44959</v>
      </c>
      <c r="B1264" s="11">
        <f t="shared" si="77"/>
        <v>0.375</v>
      </c>
      <c r="C1264" s="7">
        <f t="shared" si="75"/>
        <v>44959.375</v>
      </c>
      <c r="D1264" s="6">
        <f>SUMIFS(Recovery_rate____MWh,Recovery_period_start,"&lt;="&amp;'Billing Period Ending 5 Feb 23'!C1264,Recovery_period_end,"&gt;="&amp;'Billing Period Ending 5 Feb 23'!C1264,Region,'Billing Period Ending 5 Feb 23'!$D$2)</f>
        <v>0.8</v>
      </c>
      <c r="E1264" s="14"/>
      <c r="F1264" s="6">
        <f t="shared" si="74"/>
        <v>0</v>
      </c>
    </row>
    <row r="1265" spans="1:6" x14ac:dyDescent="0.4">
      <c r="A1265" s="9">
        <f t="shared" si="76"/>
        <v>44959</v>
      </c>
      <c r="B1265" s="11">
        <f t="shared" si="77"/>
        <v>0.37847222222222227</v>
      </c>
      <c r="C1265" s="7">
        <f t="shared" si="75"/>
        <v>44959.378472222219</v>
      </c>
      <c r="D1265" s="6">
        <f>SUMIFS(Recovery_rate____MWh,Recovery_period_start,"&lt;="&amp;'Billing Period Ending 5 Feb 23'!C1265,Recovery_period_end,"&gt;="&amp;'Billing Period Ending 5 Feb 23'!C1265,Region,'Billing Period Ending 5 Feb 23'!$D$2)</f>
        <v>0.8</v>
      </c>
      <c r="E1265" s="14"/>
      <c r="F1265" s="6">
        <f t="shared" si="74"/>
        <v>0</v>
      </c>
    </row>
    <row r="1266" spans="1:6" x14ac:dyDescent="0.4">
      <c r="A1266" s="9">
        <f t="shared" si="76"/>
        <v>44959</v>
      </c>
      <c r="B1266" s="11">
        <f t="shared" si="77"/>
        <v>0.38194444444444442</v>
      </c>
      <c r="C1266" s="7">
        <f t="shared" si="75"/>
        <v>44959.381944444445</v>
      </c>
      <c r="D1266" s="6">
        <f>SUMIFS(Recovery_rate____MWh,Recovery_period_start,"&lt;="&amp;'Billing Period Ending 5 Feb 23'!C1266,Recovery_period_end,"&gt;="&amp;'Billing Period Ending 5 Feb 23'!C1266,Region,'Billing Period Ending 5 Feb 23'!$D$2)</f>
        <v>0.8</v>
      </c>
      <c r="E1266" s="14"/>
      <c r="F1266" s="6">
        <f t="shared" si="74"/>
        <v>0</v>
      </c>
    </row>
    <row r="1267" spans="1:6" x14ac:dyDescent="0.4">
      <c r="A1267" s="9">
        <f t="shared" si="76"/>
        <v>44959</v>
      </c>
      <c r="B1267" s="11">
        <f t="shared" si="77"/>
        <v>0.38541666666666669</v>
      </c>
      <c r="C1267" s="7">
        <f t="shared" si="75"/>
        <v>44959.385416666664</v>
      </c>
      <c r="D1267" s="6">
        <f>SUMIFS(Recovery_rate____MWh,Recovery_period_start,"&lt;="&amp;'Billing Period Ending 5 Feb 23'!C1267,Recovery_period_end,"&gt;="&amp;'Billing Period Ending 5 Feb 23'!C1267,Region,'Billing Period Ending 5 Feb 23'!$D$2)</f>
        <v>0.8</v>
      </c>
      <c r="E1267" s="14"/>
      <c r="F1267" s="6">
        <f t="shared" si="74"/>
        <v>0</v>
      </c>
    </row>
    <row r="1268" spans="1:6" x14ac:dyDescent="0.4">
      <c r="A1268" s="9">
        <f t="shared" si="76"/>
        <v>44959</v>
      </c>
      <c r="B1268" s="11">
        <f t="shared" si="77"/>
        <v>0.3888888888888889</v>
      </c>
      <c r="C1268" s="7">
        <f t="shared" si="75"/>
        <v>44959.388888888891</v>
      </c>
      <c r="D1268" s="6">
        <f>SUMIFS(Recovery_rate____MWh,Recovery_period_start,"&lt;="&amp;'Billing Period Ending 5 Feb 23'!C1268,Recovery_period_end,"&gt;="&amp;'Billing Period Ending 5 Feb 23'!C1268,Region,'Billing Period Ending 5 Feb 23'!$D$2)</f>
        <v>0.8</v>
      </c>
      <c r="E1268" s="14"/>
      <c r="F1268" s="6">
        <f t="shared" si="74"/>
        <v>0</v>
      </c>
    </row>
    <row r="1269" spans="1:6" x14ac:dyDescent="0.4">
      <c r="A1269" s="9">
        <f t="shared" si="76"/>
        <v>44959</v>
      </c>
      <c r="B1269" s="11">
        <f t="shared" si="77"/>
        <v>0.3923611111111111</v>
      </c>
      <c r="C1269" s="7">
        <f t="shared" si="75"/>
        <v>44959.392361111109</v>
      </c>
      <c r="D1269" s="6">
        <f>SUMIFS(Recovery_rate____MWh,Recovery_period_start,"&lt;="&amp;'Billing Period Ending 5 Feb 23'!C1269,Recovery_period_end,"&gt;="&amp;'Billing Period Ending 5 Feb 23'!C1269,Region,'Billing Period Ending 5 Feb 23'!$D$2)</f>
        <v>0.8</v>
      </c>
      <c r="E1269" s="14"/>
      <c r="F1269" s="6">
        <f t="shared" si="74"/>
        <v>0</v>
      </c>
    </row>
    <row r="1270" spans="1:6" x14ac:dyDescent="0.4">
      <c r="A1270" s="9">
        <f t="shared" si="76"/>
        <v>44959</v>
      </c>
      <c r="B1270" s="11">
        <f t="shared" si="77"/>
        <v>0.39583333333333331</v>
      </c>
      <c r="C1270" s="7">
        <f t="shared" si="75"/>
        <v>44959.395833333336</v>
      </c>
      <c r="D1270" s="6">
        <f>SUMIFS(Recovery_rate____MWh,Recovery_period_start,"&lt;="&amp;'Billing Period Ending 5 Feb 23'!C1270,Recovery_period_end,"&gt;="&amp;'Billing Period Ending 5 Feb 23'!C1270,Region,'Billing Period Ending 5 Feb 23'!$D$2)</f>
        <v>0.8</v>
      </c>
      <c r="E1270" s="14"/>
      <c r="F1270" s="6">
        <f t="shared" si="74"/>
        <v>0</v>
      </c>
    </row>
    <row r="1271" spans="1:6" x14ac:dyDescent="0.4">
      <c r="A1271" s="9">
        <f t="shared" si="76"/>
        <v>44959</v>
      </c>
      <c r="B1271" s="11">
        <f t="shared" si="77"/>
        <v>0.39930555555555558</v>
      </c>
      <c r="C1271" s="7">
        <f t="shared" si="75"/>
        <v>44959.399305555555</v>
      </c>
      <c r="D1271" s="6">
        <f>SUMIFS(Recovery_rate____MWh,Recovery_period_start,"&lt;="&amp;'Billing Period Ending 5 Feb 23'!C1271,Recovery_period_end,"&gt;="&amp;'Billing Period Ending 5 Feb 23'!C1271,Region,'Billing Period Ending 5 Feb 23'!$D$2)</f>
        <v>0.8</v>
      </c>
      <c r="E1271" s="14"/>
      <c r="F1271" s="6">
        <f t="shared" si="74"/>
        <v>0</v>
      </c>
    </row>
    <row r="1272" spans="1:6" x14ac:dyDescent="0.4">
      <c r="A1272" s="9">
        <f t="shared" si="76"/>
        <v>44959</v>
      </c>
      <c r="B1272" s="11">
        <f t="shared" si="77"/>
        <v>0.40277777777777773</v>
      </c>
      <c r="C1272" s="7">
        <f t="shared" si="75"/>
        <v>44959.402777777781</v>
      </c>
      <c r="D1272" s="6">
        <f>SUMIFS(Recovery_rate____MWh,Recovery_period_start,"&lt;="&amp;'Billing Period Ending 5 Feb 23'!C1272,Recovery_period_end,"&gt;="&amp;'Billing Period Ending 5 Feb 23'!C1272,Region,'Billing Period Ending 5 Feb 23'!$D$2)</f>
        <v>0.8</v>
      </c>
      <c r="E1272" s="14"/>
      <c r="F1272" s="6">
        <f t="shared" si="74"/>
        <v>0</v>
      </c>
    </row>
    <row r="1273" spans="1:6" x14ac:dyDescent="0.4">
      <c r="A1273" s="9">
        <f t="shared" si="76"/>
        <v>44959</v>
      </c>
      <c r="B1273" s="11">
        <f t="shared" si="77"/>
        <v>0.40625</v>
      </c>
      <c r="C1273" s="7">
        <f t="shared" si="75"/>
        <v>44959.40625</v>
      </c>
      <c r="D1273" s="6">
        <f>SUMIFS(Recovery_rate____MWh,Recovery_period_start,"&lt;="&amp;'Billing Period Ending 5 Feb 23'!C1273,Recovery_period_end,"&gt;="&amp;'Billing Period Ending 5 Feb 23'!C1273,Region,'Billing Period Ending 5 Feb 23'!$D$2)</f>
        <v>0.8</v>
      </c>
      <c r="E1273" s="14"/>
      <c r="F1273" s="6">
        <f t="shared" si="74"/>
        <v>0</v>
      </c>
    </row>
    <row r="1274" spans="1:6" x14ac:dyDescent="0.4">
      <c r="A1274" s="9">
        <f t="shared" si="76"/>
        <v>44959</v>
      </c>
      <c r="B1274" s="11">
        <f t="shared" si="77"/>
        <v>0.40972222222222227</v>
      </c>
      <c r="C1274" s="7">
        <f t="shared" si="75"/>
        <v>44959.409722222219</v>
      </c>
      <c r="D1274" s="6">
        <f>SUMIFS(Recovery_rate____MWh,Recovery_period_start,"&lt;="&amp;'Billing Period Ending 5 Feb 23'!C1274,Recovery_period_end,"&gt;="&amp;'Billing Period Ending 5 Feb 23'!C1274,Region,'Billing Period Ending 5 Feb 23'!$D$2)</f>
        <v>0.8</v>
      </c>
      <c r="E1274" s="14"/>
      <c r="F1274" s="6">
        <f t="shared" si="74"/>
        <v>0</v>
      </c>
    </row>
    <row r="1275" spans="1:6" x14ac:dyDescent="0.4">
      <c r="A1275" s="9">
        <f t="shared" si="76"/>
        <v>44959</v>
      </c>
      <c r="B1275" s="11">
        <f t="shared" si="77"/>
        <v>0.41319444444444442</v>
      </c>
      <c r="C1275" s="7">
        <f t="shared" si="75"/>
        <v>44959.413194444445</v>
      </c>
      <c r="D1275" s="6">
        <f>SUMIFS(Recovery_rate____MWh,Recovery_period_start,"&lt;="&amp;'Billing Period Ending 5 Feb 23'!C1275,Recovery_period_end,"&gt;="&amp;'Billing Period Ending 5 Feb 23'!C1275,Region,'Billing Period Ending 5 Feb 23'!$D$2)</f>
        <v>0.8</v>
      </c>
      <c r="E1275" s="14"/>
      <c r="F1275" s="6">
        <f t="shared" si="74"/>
        <v>0</v>
      </c>
    </row>
    <row r="1276" spans="1:6" x14ac:dyDescent="0.4">
      <c r="A1276" s="9">
        <f t="shared" si="76"/>
        <v>44959</v>
      </c>
      <c r="B1276" s="11">
        <f t="shared" si="77"/>
        <v>0.41666666666666669</v>
      </c>
      <c r="C1276" s="7">
        <f t="shared" si="75"/>
        <v>44959.416666666664</v>
      </c>
      <c r="D1276" s="6">
        <f>SUMIFS(Recovery_rate____MWh,Recovery_period_start,"&lt;="&amp;'Billing Period Ending 5 Feb 23'!C1276,Recovery_period_end,"&gt;="&amp;'Billing Period Ending 5 Feb 23'!C1276,Region,'Billing Period Ending 5 Feb 23'!$D$2)</f>
        <v>0.8</v>
      </c>
      <c r="E1276" s="14"/>
      <c r="F1276" s="6">
        <f t="shared" si="74"/>
        <v>0</v>
      </c>
    </row>
    <row r="1277" spans="1:6" x14ac:dyDescent="0.4">
      <c r="A1277" s="9">
        <f t="shared" si="76"/>
        <v>44959</v>
      </c>
      <c r="B1277" s="11">
        <f t="shared" si="77"/>
        <v>0.4201388888888889</v>
      </c>
      <c r="C1277" s="7">
        <f t="shared" si="75"/>
        <v>44959.420138888891</v>
      </c>
      <c r="D1277" s="6">
        <f>SUMIFS(Recovery_rate____MWh,Recovery_period_start,"&lt;="&amp;'Billing Period Ending 5 Feb 23'!C1277,Recovery_period_end,"&gt;="&amp;'Billing Period Ending 5 Feb 23'!C1277,Region,'Billing Period Ending 5 Feb 23'!$D$2)</f>
        <v>0.8</v>
      </c>
      <c r="E1277" s="14"/>
      <c r="F1277" s="6">
        <f t="shared" si="74"/>
        <v>0</v>
      </c>
    </row>
    <row r="1278" spans="1:6" x14ac:dyDescent="0.4">
      <c r="A1278" s="9">
        <f t="shared" si="76"/>
        <v>44959</v>
      </c>
      <c r="B1278" s="11">
        <f t="shared" si="77"/>
        <v>0.4236111111111111</v>
      </c>
      <c r="C1278" s="7">
        <f t="shared" si="75"/>
        <v>44959.423611111109</v>
      </c>
      <c r="D1278" s="6">
        <f>SUMIFS(Recovery_rate____MWh,Recovery_period_start,"&lt;="&amp;'Billing Period Ending 5 Feb 23'!C1278,Recovery_period_end,"&gt;="&amp;'Billing Period Ending 5 Feb 23'!C1278,Region,'Billing Period Ending 5 Feb 23'!$D$2)</f>
        <v>0.8</v>
      </c>
      <c r="E1278" s="14"/>
      <c r="F1278" s="6">
        <f t="shared" si="74"/>
        <v>0</v>
      </c>
    </row>
    <row r="1279" spans="1:6" x14ac:dyDescent="0.4">
      <c r="A1279" s="9">
        <f t="shared" si="76"/>
        <v>44959</v>
      </c>
      <c r="B1279" s="11">
        <f t="shared" si="77"/>
        <v>0.42708333333333331</v>
      </c>
      <c r="C1279" s="7">
        <f t="shared" si="75"/>
        <v>44959.427083333336</v>
      </c>
      <c r="D1279" s="6">
        <f>SUMIFS(Recovery_rate____MWh,Recovery_period_start,"&lt;="&amp;'Billing Period Ending 5 Feb 23'!C1279,Recovery_period_end,"&gt;="&amp;'Billing Period Ending 5 Feb 23'!C1279,Region,'Billing Period Ending 5 Feb 23'!$D$2)</f>
        <v>0.8</v>
      </c>
      <c r="E1279" s="14"/>
      <c r="F1279" s="6">
        <f t="shared" si="74"/>
        <v>0</v>
      </c>
    </row>
    <row r="1280" spans="1:6" x14ac:dyDescent="0.4">
      <c r="A1280" s="9">
        <f t="shared" si="76"/>
        <v>44959</v>
      </c>
      <c r="B1280" s="11">
        <f t="shared" si="77"/>
        <v>0.43055555555555558</v>
      </c>
      <c r="C1280" s="7">
        <f t="shared" si="75"/>
        <v>44959.430555555555</v>
      </c>
      <c r="D1280" s="6">
        <f>SUMIFS(Recovery_rate____MWh,Recovery_period_start,"&lt;="&amp;'Billing Period Ending 5 Feb 23'!C1280,Recovery_period_end,"&gt;="&amp;'Billing Period Ending 5 Feb 23'!C1280,Region,'Billing Period Ending 5 Feb 23'!$D$2)</f>
        <v>0.8</v>
      </c>
      <c r="E1280" s="14"/>
      <c r="F1280" s="6">
        <f t="shared" si="74"/>
        <v>0</v>
      </c>
    </row>
    <row r="1281" spans="1:6" x14ac:dyDescent="0.4">
      <c r="A1281" s="9">
        <f t="shared" si="76"/>
        <v>44959</v>
      </c>
      <c r="B1281" s="11">
        <f t="shared" si="77"/>
        <v>0.43402777777777773</v>
      </c>
      <c r="C1281" s="7">
        <f t="shared" si="75"/>
        <v>44959.434027777781</v>
      </c>
      <c r="D1281" s="6">
        <f>SUMIFS(Recovery_rate____MWh,Recovery_period_start,"&lt;="&amp;'Billing Period Ending 5 Feb 23'!C1281,Recovery_period_end,"&gt;="&amp;'Billing Period Ending 5 Feb 23'!C1281,Region,'Billing Period Ending 5 Feb 23'!$D$2)</f>
        <v>0.8</v>
      </c>
      <c r="E1281" s="14"/>
      <c r="F1281" s="6">
        <f t="shared" si="74"/>
        <v>0</v>
      </c>
    </row>
    <row r="1282" spans="1:6" x14ac:dyDescent="0.4">
      <c r="A1282" s="9">
        <f t="shared" si="76"/>
        <v>44959</v>
      </c>
      <c r="B1282" s="11">
        <f t="shared" si="77"/>
        <v>0.4375</v>
      </c>
      <c r="C1282" s="7">
        <f t="shared" si="75"/>
        <v>44959.4375</v>
      </c>
      <c r="D1282" s="6">
        <f>SUMIFS(Recovery_rate____MWh,Recovery_period_start,"&lt;="&amp;'Billing Period Ending 5 Feb 23'!C1282,Recovery_period_end,"&gt;="&amp;'Billing Period Ending 5 Feb 23'!C1282,Region,'Billing Period Ending 5 Feb 23'!$D$2)</f>
        <v>0.8</v>
      </c>
      <c r="E1282" s="14"/>
      <c r="F1282" s="6">
        <f t="shared" si="74"/>
        <v>0</v>
      </c>
    </row>
    <row r="1283" spans="1:6" x14ac:dyDescent="0.4">
      <c r="A1283" s="9">
        <f t="shared" si="76"/>
        <v>44959</v>
      </c>
      <c r="B1283" s="11">
        <f t="shared" si="77"/>
        <v>0.44097222222222227</v>
      </c>
      <c r="C1283" s="7">
        <f t="shared" si="75"/>
        <v>44959.440972222219</v>
      </c>
      <c r="D1283" s="6">
        <f>SUMIFS(Recovery_rate____MWh,Recovery_period_start,"&lt;="&amp;'Billing Period Ending 5 Feb 23'!C1283,Recovery_period_end,"&gt;="&amp;'Billing Period Ending 5 Feb 23'!C1283,Region,'Billing Period Ending 5 Feb 23'!$D$2)</f>
        <v>0.8</v>
      </c>
      <c r="E1283" s="14"/>
      <c r="F1283" s="6">
        <f t="shared" si="74"/>
        <v>0</v>
      </c>
    </row>
    <row r="1284" spans="1:6" x14ac:dyDescent="0.4">
      <c r="A1284" s="9">
        <f t="shared" si="76"/>
        <v>44959</v>
      </c>
      <c r="B1284" s="11">
        <f t="shared" si="77"/>
        <v>0.44444444444444442</v>
      </c>
      <c r="C1284" s="7">
        <f t="shared" si="75"/>
        <v>44959.444444444445</v>
      </c>
      <c r="D1284" s="6">
        <f>SUMIFS(Recovery_rate____MWh,Recovery_period_start,"&lt;="&amp;'Billing Period Ending 5 Feb 23'!C1284,Recovery_period_end,"&gt;="&amp;'Billing Period Ending 5 Feb 23'!C1284,Region,'Billing Period Ending 5 Feb 23'!$D$2)</f>
        <v>0.8</v>
      </c>
      <c r="E1284" s="14"/>
      <c r="F1284" s="6">
        <f t="shared" ref="F1284:F1347" si="78">E1284*D1284</f>
        <v>0</v>
      </c>
    </row>
    <row r="1285" spans="1:6" x14ac:dyDescent="0.4">
      <c r="A1285" s="9">
        <f t="shared" si="76"/>
        <v>44959</v>
      </c>
      <c r="B1285" s="11">
        <f t="shared" si="77"/>
        <v>0.44791666666666669</v>
      </c>
      <c r="C1285" s="7">
        <f t="shared" si="75"/>
        <v>44959.447916666664</v>
      </c>
      <c r="D1285" s="6">
        <f>SUMIFS(Recovery_rate____MWh,Recovery_period_start,"&lt;="&amp;'Billing Period Ending 5 Feb 23'!C1285,Recovery_period_end,"&gt;="&amp;'Billing Period Ending 5 Feb 23'!C1285,Region,'Billing Period Ending 5 Feb 23'!$D$2)</f>
        <v>0.8</v>
      </c>
      <c r="E1285" s="14"/>
      <c r="F1285" s="6">
        <f t="shared" si="78"/>
        <v>0</v>
      </c>
    </row>
    <row r="1286" spans="1:6" x14ac:dyDescent="0.4">
      <c r="A1286" s="9">
        <f t="shared" si="76"/>
        <v>44959</v>
      </c>
      <c r="B1286" s="11">
        <f t="shared" si="77"/>
        <v>0.4513888888888889</v>
      </c>
      <c r="C1286" s="7">
        <f t="shared" si="75"/>
        <v>44959.451388888891</v>
      </c>
      <c r="D1286" s="6">
        <f>SUMIFS(Recovery_rate____MWh,Recovery_period_start,"&lt;="&amp;'Billing Period Ending 5 Feb 23'!C1286,Recovery_period_end,"&gt;="&amp;'Billing Period Ending 5 Feb 23'!C1286,Region,'Billing Period Ending 5 Feb 23'!$D$2)</f>
        <v>0.8</v>
      </c>
      <c r="E1286" s="14"/>
      <c r="F1286" s="6">
        <f t="shared" si="78"/>
        <v>0</v>
      </c>
    </row>
    <row r="1287" spans="1:6" x14ac:dyDescent="0.4">
      <c r="A1287" s="9">
        <f t="shared" si="76"/>
        <v>44959</v>
      </c>
      <c r="B1287" s="11">
        <f t="shared" si="77"/>
        <v>0.4548611111111111</v>
      </c>
      <c r="C1287" s="7">
        <f t="shared" si="75"/>
        <v>44959.454861111109</v>
      </c>
      <c r="D1287" s="6">
        <f>SUMIFS(Recovery_rate____MWh,Recovery_period_start,"&lt;="&amp;'Billing Period Ending 5 Feb 23'!C1287,Recovery_period_end,"&gt;="&amp;'Billing Period Ending 5 Feb 23'!C1287,Region,'Billing Period Ending 5 Feb 23'!$D$2)</f>
        <v>0.8</v>
      </c>
      <c r="E1287" s="14"/>
      <c r="F1287" s="6">
        <f t="shared" si="78"/>
        <v>0</v>
      </c>
    </row>
    <row r="1288" spans="1:6" x14ac:dyDescent="0.4">
      <c r="A1288" s="9">
        <f t="shared" si="76"/>
        <v>44959</v>
      </c>
      <c r="B1288" s="11">
        <f t="shared" si="77"/>
        <v>0.45833333333333331</v>
      </c>
      <c r="C1288" s="7">
        <f t="shared" si="75"/>
        <v>44959.458333333336</v>
      </c>
      <c r="D1288" s="6">
        <f>SUMIFS(Recovery_rate____MWh,Recovery_period_start,"&lt;="&amp;'Billing Period Ending 5 Feb 23'!C1288,Recovery_period_end,"&gt;="&amp;'Billing Period Ending 5 Feb 23'!C1288,Region,'Billing Period Ending 5 Feb 23'!$D$2)</f>
        <v>0.8</v>
      </c>
      <c r="E1288" s="14"/>
      <c r="F1288" s="6">
        <f t="shared" si="78"/>
        <v>0</v>
      </c>
    </row>
    <row r="1289" spans="1:6" x14ac:dyDescent="0.4">
      <c r="A1289" s="9">
        <f t="shared" si="76"/>
        <v>44959</v>
      </c>
      <c r="B1289" s="11">
        <f t="shared" si="77"/>
        <v>0.46180555555555558</v>
      </c>
      <c r="C1289" s="7">
        <f t="shared" si="75"/>
        <v>44959.461805555555</v>
      </c>
      <c r="D1289" s="6">
        <f>SUMIFS(Recovery_rate____MWh,Recovery_period_start,"&lt;="&amp;'Billing Period Ending 5 Feb 23'!C1289,Recovery_period_end,"&gt;="&amp;'Billing Period Ending 5 Feb 23'!C1289,Region,'Billing Period Ending 5 Feb 23'!$D$2)</f>
        <v>0.8</v>
      </c>
      <c r="E1289" s="14"/>
      <c r="F1289" s="6">
        <f t="shared" si="78"/>
        <v>0</v>
      </c>
    </row>
    <row r="1290" spans="1:6" x14ac:dyDescent="0.4">
      <c r="A1290" s="9">
        <f t="shared" si="76"/>
        <v>44959</v>
      </c>
      <c r="B1290" s="11">
        <f t="shared" si="77"/>
        <v>0.46527777777777773</v>
      </c>
      <c r="C1290" s="7">
        <f t="shared" si="75"/>
        <v>44959.465277777781</v>
      </c>
      <c r="D1290" s="6">
        <f>SUMIFS(Recovery_rate____MWh,Recovery_period_start,"&lt;="&amp;'Billing Period Ending 5 Feb 23'!C1290,Recovery_period_end,"&gt;="&amp;'Billing Period Ending 5 Feb 23'!C1290,Region,'Billing Period Ending 5 Feb 23'!$D$2)</f>
        <v>0.8</v>
      </c>
      <c r="E1290" s="14"/>
      <c r="F1290" s="6">
        <f t="shared" si="78"/>
        <v>0</v>
      </c>
    </row>
    <row r="1291" spans="1:6" x14ac:dyDescent="0.4">
      <c r="A1291" s="9">
        <f t="shared" si="76"/>
        <v>44959</v>
      </c>
      <c r="B1291" s="11">
        <f t="shared" si="77"/>
        <v>0.46875</v>
      </c>
      <c r="C1291" s="7">
        <f t="shared" si="75"/>
        <v>44959.46875</v>
      </c>
      <c r="D1291" s="6">
        <f>SUMIFS(Recovery_rate____MWh,Recovery_period_start,"&lt;="&amp;'Billing Period Ending 5 Feb 23'!C1291,Recovery_period_end,"&gt;="&amp;'Billing Period Ending 5 Feb 23'!C1291,Region,'Billing Period Ending 5 Feb 23'!$D$2)</f>
        <v>0.8</v>
      </c>
      <c r="E1291" s="14"/>
      <c r="F1291" s="6">
        <f t="shared" si="78"/>
        <v>0</v>
      </c>
    </row>
    <row r="1292" spans="1:6" x14ac:dyDescent="0.4">
      <c r="A1292" s="9">
        <f t="shared" si="76"/>
        <v>44959</v>
      </c>
      <c r="B1292" s="11">
        <f t="shared" si="77"/>
        <v>0.47222222222222227</v>
      </c>
      <c r="C1292" s="7">
        <f t="shared" si="75"/>
        <v>44959.472222222219</v>
      </c>
      <c r="D1292" s="6">
        <f>SUMIFS(Recovery_rate____MWh,Recovery_period_start,"&lt;="&amp;'Billing Period Ending 5 Feb 23'!C1292,Recovery_period_end,"&gt;="&amp;'Billing Period Ending 5 Feb 23'!C1292,Region,'Billing Period Ending 5 Feb 23'!$D$2)</f>
        <v>0.8</v>
      </c>
      <c r="E1292" s="14"/>
      <c r="F1292" s="6">
        <f t="shared" si="78"/>
        <v>0</v>
      </c>
    </row>
    <row r="1293" spans="1:6" x14ac:dyDescent="0.4">
      <c r="A1293" s="9">
        <f t="shared" si="76"/>
        <v>44959</v>
      </c>
      <c r="B1293" s="11">
        <f t="shared" si="77"/>
        <v>0.47569444444444442</v>
      </c>
      <c r="C1293" s="7">
        <f t="shared" si="75"/>
        <v>44959.475694444445</v>
      </c>
      <c r="D1293" s="6">
        <f>SUMIFS(Recovery_rate____MWh,Recovery_period_start,"&lt;="&amp;'Billing Period Ending 5 Feb 23'!C1293,Recovery_period_end,"&gt;="&amp;'Billing Period Ending 5 Feb 23'!C1293,Region,'Billing Period Ending 5 Feb 23'!$D$2)</f>
        <v>0.8</v>
      </c>
      <c r="E1293" s="14"/>
      <c r="F1293" s="6">
        <f t="shared" si="78"/>
        <v>0</v>
      </c>
    </row>
    <row r="1294" spans="1:6" x14ac:dyDescent="0.4">
      <c r="A1294" s="9">
        <f t="shared" si="76"/>
        <v>44959</v>
      </c>
      <c r="B1294" s="11">
        <f t="shared" si="77"/>
        <v>0.47916666666666669</v>
      </c>
      <c r="C1294" s="7">
        <f t="shared" si="75"/>
        <v>44959.479166666664</v>
      </c>
      <c r="D1294" s="6">
        <f>SUMIFS(Recovery_rate____MWh,Recovery_period_start,"&lt;="&amp;'Billing Period Ending 5 Feb 23'!C1294,Recovery_period_end,"&gt;="&amp;'Billing Period Ending 5 Feb 23'!C1294,Region,'Billing Period Ending 5 Feb 23'!$D$2)</f>
        <v>0.8</v>
      </c>
      <c r="E1294" s="14"/>
      <c r="F1294" s="6">
        <f t="shared" si="78"/>
        <v>0</v>
      </c>
    </row>
    <row r="1295" spans="1:6" x14ac:dyDescent="0.4">
      <c r="A1295" s="9">
        <f t="shared" si="76"/>
        <v>44959</v>
      </c>
      <c r="B1295" s="11">
        <f t="shared" si="77"/>
        <v>0.4826388888888889</v>
      </c>
      <c r="C1295" s="7">
        <f t="shared" si="75"/>
        <v>44959.482638888891</v>
      </c>
      <c r="D1295" s="6">
        <f>SUMIFS(Recovery_rate____MWh,Recovery_period_start,"&lt;="&amp;'Billing Period Ending 5 Feb 23'!C1295,Recovery_period_end,"&gt;="&amp;'Billing Period Ending 5 Feb 23'!C1295,Region,'Billing Period Ending 5 Feb 23'!$D$2)</f>
        <v>0.8</v>
      </c>
      <c r="E1295" s="14"/>
      <c r="F1295" s="6">
        <f t="shared" si="78"/>
        <v>0</v>
      </c>
    </row>
    <row r="1296" spans="1:6" x14ac:dyDescent="0.4">
      <c r="A1296" s="9">
        <f t="shared" si="76"/>
        <v>44959</v>
      </c>
      <c r="B1296" s="11">
        <f t="shared" si="77"/>
        <v>0.4861111111111111</v>
      </c>
      <c r="C1296" s="7">
        <f t="shared" si="75"/>
        <v>44959.486111111109</v>
      </c>
      <c r="D1296" s="6">
        <f>SUMIFS(Recovery_rate____MWh,Recovery_period_start,"&lt;="&amp;'Billing Period Ending 5 Feb 23'!C1296,Recovery_period_end,"&gt;="&amp;'Billing Period Ending 5 Feb 23'!C1296,Region,'Billing Period Ending 5 Feb 23'!$D$2)</f>
        <v>0.8</v>
      </c>
      <c r="E1296" s="14"/>
      <c r="F1296" s="6">
        <f t="shared" si="78"/>
        <v>0</v>
      </c>
    </row>
    <row r="1297" spans="1:6" x14ac:dyDescent="0.4">
      <c r="A1297" s="9">
        <f t="shared" si="76"/>
        <v>44959</v>
      </c>
      <c r="B1297" s="11">
        <f t="shared" si="77"/>
        <v>0.48958333333333331</v>
      </c>
      <c r="C1297" s="7">
        <f t="shared" si="75"/>
        <v>44959.489583333336</v>
      </c>
      <c r="D1297" s="6">
        <f>SUMIFS(Recovery_rate____MWh,Recovery_period_start,"&lt;="&amp;'Billing Period Ending 5 Feb 23'!C1297,Recovery_period_end,"&gt;="&amp;'Billing Period Ending 5 Feb 23'!C1297,Region,'Billing Period Ending 5 Feb 23'!$D$2)</f>
        <v>0.8</v>
      </c>
      <c r="E1297" s="14"/>
      <c r="F1297" s="6">
        <f t="shared" si="78"/>
        <v>0</v>
      </c>
    </row>
    <row r="1298" spans="1:6" x14ac:dyDescent="0.4">
      <c r="A1298" s="9">
        <f t="shared" si="76"/>
        <v>44959</v>
      </c>
      <c r="B1298" s="11">
        <f t="shared" si="77"/>
        <v>0.49305555555555558</v>
      </c>
      <c r="C1298" s="7">
        <f t="shared" si="75"/>
        <v>44959.493055555555</v>
      </c>
      <c r="D1298" s="6">
        <f>SUMIFS(Recovery_rate____MWh,Recovery_period_start,"&lt;="&amp;'Billing Period Ending 5 Feb 23'!C1298,Recovery_period_end,"&gt;="&amp;'Billing Period Ending 5 Feb 23'!C1298,Region,'Billing Period Ending 5 Feb 23'!$D$2)</f>
        <v>0.8</v>
      </c>
      <c r="E1298" s="14"/>
      <c r="F1298" s="6">
        <f t="shared" si="78"/>
        <v>0</v>
      </c>
    </row>
    <row r="1299" spans="1:6" x14ac:dyDescent="0.4">
      <c r="A1299" s="9">
        <f t="shared" si="76"/>
        <v>44959</v>
      </c>
      <c r="B1299" s="11">
        <f t="shared" si="77"/>
        <v>0.49652777777777773</v>
      </c>
      <c r="C1299" s="7">
        <f t="shared" si="75"/>
        <v>44959.496527777781</v>
      </c>
      <c r="D1299" s="6">
        <f>SUMIFS(Recovery_rate____MWh,Recovery_period_start,"&lt;="&amp;'Billing Period Ending 5 Feb 23'!C1299,Recovery_period_end,"&gt;="&amp;'Billing Period Ending 5 Feb 23'!C1299,Region,'Billing Period Ending 5 Feb 23'!$D$2)</f>
        <v>0.8</v>
      </c>
      <c r="E1299" s="14"/>
      <c r="F1299" s="6">
        <f t="shared" si="78"/>
        <v>0</v>
      </c>
    </row>
    <row r="1300" spans="1:6" x14ac:dyDescent="0.4">
      <c r="A1300" s="9">
        <f t="shared" si="76"/>
        <v>44959</v>
      </c>
      <c r="B1300" s="11">
        <f t="shared" si="77"/>
        <v>0.5</v>
      </c>
      <c r="C1300" s="7">
        <f t="shared" si="75"/>
        <v>44959.5</v>
      </c>
      <c r="D1300" s="6">
        <f>SUMIFS(Recovery_rate____MWh,Recovery_period_start,"&lt;="&amp;'Billing Period Ending 5 Feb 23'!C1300,Recovery_period_end,"&gt;="&amp;'Billing Period Ending 5 Feb 23'!C1300,Region,'Billing Period Ending 5 Feb 23'!$D$2)</f>
        <v>0.8</v>
      </c>
      <c r="E1300" s="14"/>
      <c r="F1300" s="6">
        <f t="shared" si="78"/>
        <v>0</v>
      </c>
    </row>
    <row r="1301" spans="1:6" x14ac:dyDescent="0.4">
      <c r="A1301" s="9">
        <f t="shared" si="76"/>
        <v>44959</v>
      </c>
      <c r="B1301" s="11">
        <f t="shared" si="77"/>
        <v>0.50347222222222221</v>
      </c>
      <c r="C1301" s="7">
        <f t="shared" si="75"/>
        <v>44959.503472222219</v>
      </c>
      <c r="D1301" s="6">
        <f>SUMIFS(Recovery_rate____MWh,Recovery_period_start,"&lt;="&amp;'Billing Period Ending 5 Feb 23'!C1301,Recovery_period_end,"&gt;="&amp;'Billing Period Ending 5 Feb 23'!C1301,Region,'Billing Period Ending 5 Feb 23'!$D$2)</f>
        <v>0.8</v>
      </c>
      <c r="E1301" s="14"/>
      <c r="F1301" s="6">
        <f t="shared" si="78"/>
        <v>0</v>
      </c>
    </row>
    <row r="1302" spans="1:6" x14ac:dyDescent="0.4">
      <c r="A1302" s="9">
        <f t="shared" si="76"/>
        <v>44959</v>
      </c>
      <c r="B1302" s="11">
        <f t="shared" si="77"/>
        <v>0.50694444444444442</v>
      </c>
      <c r="C1302" s="7">
        <f t="shared" si="75"/>
        <v>44959.506944444445</v>
      </c>
      <c r="D1302" s="6">
        <f>SUMIFS(Recovery_rate____MWh,Recovery_period_start,"&lt;="&amp;'Billing Period Ending 5 Feb 23'!C1302,Recovery_period_end,"&gt;="&amp;'Billing Period Ending 5 Feb 23'!C1302,Region,'Billing Period Ending 5 Feb 23'!$D$2)</f>
        <v>0.8</v>
      </c>
      <c r="E1302" s="14"/>
      <c r="F1302" s="6">
        <f t="shared" si="78"/>
        <v>0</v>
      </c>
    </row>
    <row r="1303" spans="1:6" x14ac:dyDescent="0.4">
      <c r="A1303" s="9">
        <f t="shared" si="76"/>
        <v>44959</v>
      </c>
      <c r="B1303" s="11">
        <f t="shared" si="77"/>
        <v>0.51041666666666663</v>
      </c>
      <c r="C1303" s="7">
        <f t="shared" si="75"/>
        <v>44959.510416666664</v>
      </c>
      <c r="D1303" s="6">
        <f>SUMIFS(Recovery_rate____MWh,Recovery_period_start,"&lt;="&amp;'Billing Period Ending 5 Feb 23'!C1303,Recovery_period_end,"&gt;="&amp;'Billing Period Ending 5 Feb 23'!C1303,Region,'Billing Period Ending 5 Feb 23'!$D$2)</f>
        <v>0.8</v>
      </c>
      <c r="E1303" s="14"/>
      <c r="F1303" s="6">
        <f t="shared" si="78"/>
        <v>0</v>
      </c>
    </row>
    <row r="1304" spans="1:6" x14ac:dyDescent="0.4">
      <c r="A1304" s="9">
        <f t="shared" si="76"/>
        <v>44959</v>
      </c>
      <c r="B1304" s="11">
        <f t="shared" si="77"/>
        <v>0.51388888888888895</v>
      </c>
      <c r="C1304" s="7">
        <f t="shared" si="75"/>
        <v>44959.513888888891</v>
      </c>
      <c r="D1304" s="6">
        <f>SUMIFS(Recovery_rate____MWh,Recovery_period_start,"&lt;="&amp;'Billing Period Ending 5 Feb 23'!C1304,Recovery_period_end,"&gt;="&amp;'Billing Period Ending 5 Feb 23'!C1304,Region,'Billing Period Ending 5 Feb 23'!$D$2)</f>
        <v>0.8</v>
      </c>
      <c r="E1304" s="14"/>
      <c r="F1304" s="6">
        <f t="shared" si="78"/>
        <v>0</v>
      </c>
    </row>
    <row r="1305" spans="1:6" x14ac:dyDescent="0.4">
      <c r="A1305" s="9">
        <f t="shared" si="76"/>
        <v>44959</v>
      </c>
      <c r="B1305" s="11">
        <f t="shared" si="77"/>
        <v>0.51736111111111105</v>
      </c>
      <c r="C1305" s="7">
        <f t="shared" si="75"/>
        <v>44959.517361111109</v>
      </c>
      <c r="D1305" s="6">
        <f>SUMIFS(Recovery_rate____MWh,Recovery_period_start,"&lt;="&amp;'Billing Period Ending 5 Feb 23'!C1305,Recovery_period_end,"&gt;="&amp;'Billing Period Ending 5 Feb 23'!C1305,Region,'Billing Period Ending 5 Feb 23'!$D$2)</f>
        <v>0.8</v>
      </c>
      <c r="E1305" s="14"/>
      <c r="F1305" s="6">
        <f t="shared" si="78"/>
        <v>0</v>
      </c>
    </row>
    <row r="1306" spans="1:6" x14ac:dyDescent="0.4">
      <c r="A1306" s="9">
        <f t="shared" si="76"/>
        <v>44959</v>
      </c>
      <c r="B1306" s="11">
        <f t="shared" si="77"/>
        <v>0.52083333333333337</v>
      </c>
      <c r="C1306" s="7">
        <f t="shared" si="75"/>
        <v>44959.520833333336</v>
      </c>
      <c r="D1306" s="6">
        <f>SUMIFS(Recovery_rate____MWh,Recovery_period_start,"&lt;="&amp;'Billing Period Ending 5 Feb 23'!C1306,Recovery_period_end,"&gt;="&amp;'Billing Period Ending 5 Feb 23'!C1306,Region,'Billing Period Ending 5 Feb 23'!$D$2)</f>
        <v>0.8</v>
      </c>
      <c r="E1306" s="14"/>
      <c r="F1306" s="6">
        <f t="shared" si="78"/>
        <v>0</v>
      </c>
    </row>
    <row r="1307" spans="1:6" x14ac:dyDescent="0.4">
      <c r="A1307" s="9">
        <f t="shared" si="76"/>
        <v>44959</v>
      </c>
      <c r="B1307" s="11">
        <f t="shared" si="77"/>
        <v>0.52430555555555558</v>
      </c>
      <c r="C1307" s="7">
        <f t="shared" ref="C1307:C1370" si="79">A1307+B1307</f>
        <v>44959.524305555555</v>
      </c>
      <c r="D1307" s="6">
        <f>SUMIFS(Recovery_rate____MWh,Recovery_period_start,"&lt;="&amp;'Billing Period Ending 5 Feb 23'!C1307,Recovery_period_end,"&gt;="&amp;'Billing Period Ending 5 Feb 23'!C1307,Region,'Billing Period Ending 5 Feb 23'!$D$2)</f>
        <v>0.8</v>
      </c>
      <c r="E1307" s="14"/>
      <c r="F1307" s="6">
        <f t="shared" si="78"/>
        <v>0</v>
      </c>
    </row>
    <row r="1308" spans="1:6" x14ac:dyDescent="0.4">
      <c r="A1308" s="9">
        <f t="shared" si="76"/>
        <v>44959</v>
      </c>
      <c r="B1308" s="11">
        <f t="shared" si="77"/>
        <v>0.52777777777777779</v>
      </c>
      <c r="C1308" s="7">
        <f t="shared" si="79"/>
        <v>44959.527777777781</v>
      </c>
      <c r="D1308" s="6">
        <f>SUMIFS(Recovery_rate____MWh,Recovery_period_start,"&lt;="&amp;'Billing Period Ending 5 Feb 23'!C1308,Recovery_period_end,"&gt;="&amp;'Billing Period Ending 5 Feb 23'!C1308,Region,'Billing Period Ending 5 Feb 23'!$D$2)</f>
        <v>0.8</v>
      </c>
      <c r="E1308" s="14"/>
      <c r="F1308" s="6">
        <f t="shared" si="78"/>
        <v>0</v>
      </c>
    </row>
    <row r="1309" spans="1:6" x14ac:dyDescent="0.4">
      <c r="A1309" s="9">
        <f t="shared" si="76"/>
        <v>44959</v>
      </c>
      <c r="B1309" s="11">
        <f t="shared" si="77"/>
        <v>0.53125</v>
      </c>
      <c r="C1309" s="7">
        <f t="shared" si="79"/>
        <v>44959.53125</v>
      </c>
      <c r="D1309" s="6">
        <f>SUMIFS(Recovery_rate____MWh,Recovery_period_start,"&lt;="&amp;'Billing Period Ending 5 Feb 23'!C1309,Recovery_period_end,"&gt;="&amp;'Billing Period Ending 5 Feb 23'!C1309,Region,'Billing Period Ending 5 Feb 23'!$D$2)</f>
        <v>0.8</v>
      </c>
      <c r="E1309" s="14"/>
      <c r="F1309" s="6">
        <f t="shared" si="78"/>
        <v>0</v>
      </c>
    </row>
    <row r="1310" spans="1:6" x14ac:dyDescent="0.4">
      <c r="A1310" s="9">
        <f t="shared" si="76"/>
        <v>44959</v>
      </c>
      <c r="B1310" s="11">
        <f t="shared" si="77"/>
        <v>0.53472222222222221</v>
      </c>
      <c r="C1310" s="7">
        <f t="shared" si="79"/>
        <v>44959.534722222219</v>
      </c>
      <c r="D1310" s="6">
        <f>SUMIFS(Recovery_rate____MWh,Recovery_period_start,"&lt;="&amp;'Billing Period Ending 5 Feb 23'!C1310,Recovery_period_end,"&gt;="&amp;'Billing Period Ending 5 Feb 23'!C1310,Region,'Billing Period Ending 5 Feb 23'!$D$2)</f>
        <v>0.8</v>
      </c>
      <c r="E1310" s="14"/>
      <c r="F1310" s="6">
        <f t="shared" si="78"/>
        <v>0</v>
      </c>
    </row>
    <row r="1311" spans="1:6" x14ac:dyDescent="0.4">
      <c r="A1311" s="9">
        <f t="shared" si="76"/>
        <v>44959</v>
      </c>
      <c r="B1311" s="11">
        <f t="shared" si="77"/>
        <v>0.53819444444444442</v>
      </c>
      <c r="C1311" s="7">
        <f t="shared" si="79"/>
        <v>44959.538194444445</v>
      </c>
      <c r="D1311" s="6">
        <f>SUMIFS(Recovery_rate____MWh,Recovery_period_start,"&lt;="&amp;'Billing Period Ending 5 Feb 23'!C1311,Recovery_period_end,"&gt;="&amp;'Billing Period Ending 5 Feb 23'!C1311,Region,'Billing Period Ending 5 Feb 23'!$D$2)</f>
        <v>0.8</v>
      </c>
      <c r="E1311" s="14"/>
      <c r="F1311" s="6">
        <f t="shared" si="78"/>
        <v>0</v>
      </c>
    </row>
    <row r="1312" spans="1:6" x14ac:dyDescent="0.4">
      <c r="A1312" s="9">
        <f t="shared" si="76"/>
        <v>44959</v>
      </c>
      <c r="B1312" s="11">
        <f t="shared" si="77"/>
        <v>0.54166666666666663</v>
      </c>
      <c r="C1312" s="7">
        <f t="shared" si="79"/>
        <v>44959.541666666664</v>
      </c>
      <c r="D1312" s="6">
        <f>SUMIFS(Recovery_rate____MWh,Recovery_period_start,"&lt;="&amp;'Billing Period Ending 5 Feb 23'!C1312,Recovery_period_end,"&gt;="&amp;'Billing Period Ending 5 Feb 23'!C1312,Region,'Billing Period Ending 5 Feb 23'!$D$2)</f>
        <v>0.8</v>
      </c>
      <c r="E1312" s="14"/>
      <c r="F1312" s="6">
        <f t="shared" si="78"/>
        <v>0</v>
      </c>
    </row>
    <row r="1313" spans="1:6" x14ac:dyDescent="0.4">
      <c r="A1313" s="9">
        <f t="shared" si="76"/>
        <v>44959</v>
      </c>
      <c r="B1313" s="11">
        <f t="shared" si="77"/>
        <v>0.54513888888888895</v>
      </c>
      <c r="C1313" s="7">
        <f t="shared" si="79"/>
        <v>44959.545138888891</v>
      </c>
      <c r="D1313" s="6">
        <f>SUMIFS(Recovery_rate____MWh,Recovery_period_start,"&lt;="&amp;'Billing Period Ending 5 Feb 23'!C1313,Recovery_period_end,"&gt;="&amp;'Billing Period Ending 5 Feb 23'!C1313,Region,'Billing Period Ending 5 Feb 23'!$D$2)</f>
        <v>0.8</v>
      </c>
      <c r="E1313" s="14"/>
      <c r="F1313" s="6">
        <f t="shared" si="78"/>
        <v>0</v>
      </c>
    </row>
    <row r="1314" spans="1:6" x14ac:dyDescent="0.4">
      <c r="A1314" s="9">
        <f t="shared" si="76"/>
        <v>44959</v>
      </c>
      <c r="B1314" s="11">
        <f t="shared" si="77"/>
        <v>0.54861111111111105</v>
      </c>
      <c r="C1314" s="7">
        <f t="shared" si="79"/>
        <v>44959.548611111109</v>
      </c>
      <c r="D1314" s="6">
        <f>SUMIFS(Recovery_rate____MWh,Recovery_period_start,"&lt;="&amp;'Billing Period Ending 5 Feb 23'!C1314,Recovery_period_end,"&gt;="&amp;'Billing Period Ending 5 Feb 23'!C1314,Region,'Billing Period Ending 5 Feb 23'!$D$2)</f>
        <v>0.8</v>
      </c>
      <c r="E1314" s="14"/>
      <c r="F1314" s="6">
        <f t="shared" si="78"/>
        <v>0</v>
      </c>
    </row>
    <row r="1315" spans="1:6" x14ac:dyDescent="0.4">
      <c r="A1315" s="9">
        <f t="shared" si="76"/>
        <v>44959</v>
      </c>
      <c r="B1315" s="11">
        <f t="shared" si="77"/>
        <v>0.55208333333333337</v>
      </c>
      <c r="C1315" s="7">
        <f t="shared" si="79"/>
        <v>44959.552083333336</v>
      </c>
      <c r="D1315" s="6">
        <f>SUMIFS(Recovery_rate____MWh,Recovery_period_start,"&lt;="&amp;'Billing Period Ending 5 Feb 23'!C1315,Recovery_period_end,"&gt;="&amp;'Billing Period Ending 5 Feb 23'!C1315,Region,'Billing Period Ending 5 Feb 23'!$D$2)</f>
        <v>0.8</v>
      </c>
      <c r="E1315" s="14"/>
      <c r="F1315" s="6">
        <f t="shared" si="78"/>
        <v>0</v>
      </c>
    </row>
    <row r="1316" spans="1:6" x14ac:dyDescent="0.4">
      <c r="A1316" s="9">
        <f t="shared" si="76"/>
        <v>44959</v>
      </c>
      <c r="B1316" s="11">
        <f t="shared" si="77"/>
        <v>0.55555555555555558</v>
      </c>
      <c r="C1316" s="7">
        <f t="shared" si="79"/>
        <v>44959.555555555555</v>
      </c>
      <c r="D1316" s="6">
        <f>SUMIFS(Recovery_rate____MWh,Recovery_period_start,"&lt;="&amp;'Billing Period Ending 5 Feb 23'!C1316,Recovery_period_end,"&gt;="&amp;'Billing Period Ending 5 Feb 23'!C1316,Region,'Billing Period Ending 5 Feb 23'!$D$2)</f>
        <v>0.8</v>
      </c>
      <c r="E1316" s="14"/>
      <c r="F1316" s="6">
        <f t="shared" si="78"/>
        <v>0</v>
      </c>
    </row>
    <row r="1317" spans="1:6" x14ac:dyDescent="0.4">
      <c r="A1317" s="9">
        <f t="shared" ref="A1317:A1380" si="80">A1029+1</f>
        <v>44959</v>
      </c>
      <c r="B1317" s="11">
        <f t="shared" ref="B1317:B1380" si="81">B1029</f>
        <v>0.55902777777777779</v>
      </c>
      <c r="C1317" s="7">
        <f t="shared" si="79"/>
        <v>44959.559027777781</v>
      </c>
      <c r="D1317" s="6">
        <f>SUMIFS(Recovery_rate____MWh,Recovery_period_start,"&lt;="&amp;'Billing Period Ending 5 Feb 23'!C1317,Recovery_period_end,"&gt;="&amp;'Billing Period Ending 5 Feb 23'!C1317,Region,'Billing Period Ending 5 Feb 23'!$D$2)</f>
        <v>0.8</v>
      </c>
      <c r="E1317" s="14"/>
      <c r="F1317" s="6">
        <f t="shared" si="78"/>
        <v>0</v>
      </c>
    </row>
    <row r="1318" spans="1:6" x14ac:dyDescent="0.4">
      <c r="A1318" s="9">
        <f t="shared" si="80"/>
        <v>44959</v>
      </c>
      <c r="B1318" s="11">
        <f t="shared" si="81"/>
        <v>0.5625</v>
      </c>
      <c r="C1318" s="7">
        <f t="shared" si="79"/>
        <v>44959.5625</v>
      </c>
      <c r="D1318" s="6">
        <f>SUMIFS(Recovery_rate____MWh,Recovery_period_start,"&lt;="&amp;'Billing Period Ending 5 Feb 23'!C1318,Recovery_period_end,"&gt;="&amp;'Billing Period Ending 5 Feb 23'!C1318,Region,'Billing Period Ending 5 Feb 23'!$D$2)</f>
        <v>0.8</v>
      </c>
      <c r="E1318" s="14"/>
      <c r="F1318" s="6">
        <f t="shared" si="78"/>
        <v>0</v>
      </c>
    </row>
    <row r="1319" spans="1:6" x14ac:dyDescent="0.4">
      <c r="A1319" s="9">
        <f t="shared" si="80"/>
        <v>44959</v>
      </c>
      <c r="B1319" s="11">
        <f t="shared" si="81"/>
        <v>0.56597222222222221</v>
      </c>
      <c r="C1319" s="7">
        <f t="shared" si="79"/>
        <v>44959.565972222219</v>
      </c>
      <c r="D1319" s="6">
        <f>SUMIFS(Recovery_rate____MWh,Recovery_period_start,"&lt;="&amp;'Billing Period Ending 5 Feb 23'!C1319,Recovery_period_end,"&gt;="&amp;'Billing Period Ending 5 Feb 23'!C1319,Region,'Billing Period Ending 5 Feb 23'!$D$2)</f>
        <v>0.8</v>
      </c>
      <c r="E1319" s="14"/>
      <c r="F1319" s="6">
        <f t="shared" si="78"/>
        <v>0</v>
      </c>
    </row>
    <row r="1320" spans="1:6" x14ac:dyDescent="0.4">
      <c r="A1320" s="9">
        <f t="shared" si="80"/>
        <v>44959</v>
      </c>
      <c r="B1320" s="11">
        <f t="shared" si="81"/>
        <v>0.56944444444444442</v>
      </c>
      <c r="C1320" s="7">
        <f t="shared" si="79"/>
        <v>44959.569444444445</v>
      </c>
      <c r="D1320" s="6">
        <f>SUMIFS(Recovery_rate____MWh,Recovery_period_start,"&lt;="&amp;'Billing Period Ending 5 Feb 23'!C1320,Recovery_period_end,"&gt;="&amp;'Billing Period Ending 5 Feb 23'!C1320,Region,'Billing Period Ending 5 Feb 23'!$D$2)</f>
        <v>0.8</v>
      </c>
      <c r="E1320" s="14"/>
      <c r="F1320" s="6">
        <f t="shared" si="78"/>
        <v>0</v>
      </c>
    </row>
    <row r="1321" spans="1:6" x14ac:dyDescent="0.4">
      <c r="A1321" s="9">
        <f t="shared" si="80"/>
        <v>44959</v>
      </c>
      <c r="B1321" s="11">
        <f t="shared" si="81"/>
        <v>0.57291666666666663</v>
      </c>
      <c r="C1321" s="7">
        <f t="shared" si="79"/>
        <v>44959.572916666664</v>
      </c>
      <c r="D1321" s="6">
        <f>SUMIFS(Recovery_rate____MWh,Recovery_period_start,"&lt;="&amp;'Billing Period Ending 5 Feb 23'!C1321,Recovery_period_end,"&gt;="&amp;'Billing Period Ending 5 Feb 23'!C1321,Region,'Billing Period Ending 5 Feb 23'!$D$2)</f>
        <v>0.8</v>
      </c>
      <c r="E1321" s="14"/>
      <c r="F1321" s="6">
        <f t="shared" si="78"/>
        <v>0</v>
      </c>
    </row>
    <row r="1322" spans="1:6" x14ac:dyDescent="0.4">
      <c r="A1322" s="9">
        <f t="shared" si="80"/>
        <v>44959</v>
      </c>
      <c r="B1322" s="11">
        <f t="shared" si="81"/>
        <v>0.57638888888888895</v>
      </c>
      <c r="C1322" s="7">
        <f t="shared" si="79"/>
        <v>44959.576388888891</v>
      </c>
      <c r="D1322" s="6">
        <f>SUMIFS(Recovery_rate____MWh,Recovery_period_start,"&lt;="&amp;'Billing Period Ending 5 Feb 23'!C1322,Recovery_period_end,"&gt;="&amp;'Billing Period Ending 5 Feb 23'!C1322,Region,'Billing Period Ending 5 Feb 23'!$D$2)</f>
        <v>0.8</v>
      </c>
      <c r="E1322" s="14"/>
      <c r="F1322" s="6">
        <f t="shared" si="78"/>
        <v>0</v>
      </c>
    </row>
    <row r="1323" spans="1:6" x14ac:dyDescent="0.4">
      <c r="A1323" s="9">
        <f t="shared" si="80"/>
        <v>44959</v>
      </c>
      <c r="B1323" s="11">
        <f t="shared" si="81"/>
        <v>0.57986111111111105</v>
      </c>
      <c r="C1323" s="7">
        <f t="shared" si="79"/>
        <v>44959.579861111109</v>
      </c>
      <c r="D1323" s="6">
        <f>SUMIFS(Recovery_rate____MWh,Recovery_period_start,"&lt;="&amp;'Billing Period Ending 5 Feb 23'!C1323,Recovery_period_end,"&gt;="&amp;'Billing Period Ending 5 Feb 23'!C1323,Region,'Billing Period Ending 5 Feb 23'!$D$2)</f>
        <v>0.8</v>
      </c>
      <c r="E1323" s="14"/>
      <c r="F1323" s="6">
        <f t="shared" si="78"/>
        <v>0</v>
      </c>
    </row>
    <row r="1324" spans="1:6" x14ac:dyDescent="0.4">
      <c r="A1324" s="9">
        <f t="shared" si="80"/>
        <v>44959</v>
      </c>
      <c r="B1324" s="11">
        <f t="shared" si="81"/>
        <v>0.58333333333333337</v>
      </c>
      <c r="C1324" s="7">
        <f t="shared" si="79"/>
        <v>44959.583333333336</v>
      </c>
      <c r="D1324" s="6">
        <f>SUMIFS(Recovery_rate____MWh,Recovery_period_start,"&lt;="&amp;'Billing Period Ending 5 Feb 23'!C1324,Recovery_period_end,"&gt;="&amp;'Billing Period Ending 5 Feb 23'!C1324,Region,'Billing Period Ending 5 Feb 23'!$D$2)</f>
        <v>0.8</v>
      </c>
      <c r="E1324" s="14"/>
      <c r="F1324" s="6">
        <f t="shared" si="78"/>
        <v>0</v>
      </c>
    </row>
    <row r="1325" spans="1:6" x14ac:dyDescent="0.4">
      <c r="A1325" s="9">
        <f t="shared" si="80"/>
        <v>44959</v>
      </c>
      <c r="B1325" s="11">
        <f t="shared" si="81"/>
        <v>0.58680555555555558</v>
      </c>
      <c r="C1325" s="7">
        <f t="shared" si="79"/>
        <v>44959.586805555555</v>
      </c>
      <c r="D1325" s="6">
        <f>SUMIFS(Recovery_rate____MWh,Recovery_period_start,"&lt;="&amp;'Billing Period Ending 5 Feb 23'!C1325,Recovery_period_end,"&gt;="&amp;'Billing Period Ending 5 Feb 23'!C1325,Region,'Billing Period Ending 5 Feb 23'!$D$2)</f>
        <v>0.8</v>
      </c>
      <c r="E1325" s="14"/>
      <c r="F1325" s="6">
        <f t="shared" si="78"/>
        <v>0</v>
      </c>
    </row>
    <row r="1326" spans="1:6" x14ac:dyDescent="0.4">
      <c r="A1326" s="9">
        <f t="shared" si="80"/>
        <v>44959</v>
      </c>
      <c r="B1326" s="11">
        <f t="shared" si="81"/>
        <v>0.59027777777777779</v>
      </c>
      <c r="C1326" s="7">
        <f t="shared" si="79"/>
        <v>44959.590277777781</v>
      </c>
      <c r="D1326" s="6">
        <f>SUMIFS(Recovery_rate____MWh,Recovery_period_start,"&lt;="&amp;'Billing Period Ending 5 Feb 23'!C1326,Recovery_period_end,"&gt;="&amp;'Billing Period Ending 5 Feb 23'!C1326,Region,'Billing Period Ending 5 Feb 23'!$D$2)</f>
        <v>0.8</v>
      </c>
      <c r="E1326" s="14"/>
      <c r="F1326" s="6">
        <f t="shared" si="78"/>
        <v>0</v>
      </c>
    </row>
    <row r="1327" spans="1:6" x14ac:dyDescent="0.4">
      <c r="A1327" s="9">
        <f t="shared" si="80"/>
        <v>44959</v>
      </c>
      <c r="B1327" s="11">
        <f t="shared" si="81"/>
        <v>0.59375</v>
      </c>
      <c r="C1327" s="7">
        <f t="shared" si="79"/>
        <v>44959.59375</v>
      </c>
      <c r="D1327" s="6">
        <f>SUMIFS(Recovery_rate____MWh,Recovery_period_start,"&lt;="&amp;'Billing Period Ending 5 Feb 23'!C1327,Recovery_period_end,"&gt;="&amp;'Billing Period Ending 5 Feb 23'!C1327,Region,'Billing Period Ending 5 Feb 23'!$D$2)</f>
        <v>0.8</v>
      </c>
      <c r="E1327" s="14"/>
      <c r="F1327" s="6">
        <f t="shared" si="78"/>
        <v>0</v>
      </c>
    </row>
    <row r="1328" spans="1:6" x14ac:dyDescent="0.4">
      <c r="A1328" s="9">
        <f t="shared" si="80"/>
        <v>44959</v>
      </c>
      <c r="B1328" s="11">
        <f t="shared" si="81"/>
        <v>0.59722222222222221</v>
      </c>
      <c r="C1328" s="7">
        <f t="shared" si="79"/>
        <v>44959.597222222219</v>
      </c>
      <c r="D1328" s="6">
        <f>SUMIFS(Recovery_rate____MWh,Recovery_period_start,"&lt;="&amp;'Billing Period Ending 5 Feb 23'!C1328,Recovery_period_end,"&gt;="&amp;'Billing Period Ending 5 Feb 23'!C1328,Region,'Billing Period Ending 5 Feb 23'!$D$2)</f>
        <v>0.8</v>
      </c>
      <c r="E1328" s="14"/>
      <c r="F1328" s="6">
        <f t="shared" si="78"/>
        <v>0</v>
      </c>
    </row>
    <row r="1329" spans="1:6" x14ac:dyDescent="0.4">
      <c r="A1329" s="9">
        <f t="shared" si="80"/>
        <v>44959</v>
      </c>
      <c r="B1329" s="11">
        <f t="shared" si="81"/>
        <v>0.60069444444444442</v>
      </c>
      <c r="C1329" s="7">
        <f t="shared" si="79"/>
        <v>44959.600694444445</v>
      </c>
      <c r="D1329" s="6">
        <f>SUMIFS(Recovery_rate____MWh,Recovery_period_start,"&lt;="&amp;'Billing Period Ending 5 Feb 23'!C1329,Recovery_period_end,"&gt;="&amp;'Billing Period Ending 5 Feb 23'!C1329,Region,'Billing Period Ending 5 Feb 23'!$D$2)</f>
        <v>0.8</v>
      </c>
      <c r="E1329" s="14"/>
      <c r="F1329" s="6">
        <f t="shared" si="78"/>
        <v>0</v>
      </c>
    </row>
    <row r="1330" spans="1:6" x14ac:dyDescent="0.4">
      <c r="A1330" s="9">
        <f t="shared" si="80"/>
        <v>44959</v>
      </c>
      <c r="B1330" s="11">
        <f t="shared" si="81"/>
        <v>0.60416666666666663</v>
      </c>
      <c r="C1330" s="7">
        <f t="shared" si="79"/>
        <v>44959.604166666664</v>
      </c>
      <c r="D1330" s="6">
        <f>SUMIFS(Recovery_rate____MWh,Recovery_period_start,"&lt;="&amp;'Billing Period Ending 5 Feb 23'!C1330,Recovery_period_end,"&gt;="&amp;'Billing Period Ending 5 Feb 23'!C1330,Region,'Billing Period Ending 5 Feb 23'!$D$2)</f>
        <v>0.8</v>
      </c>
      <c r="E1330" s="14"/>
      <c r="F1330" s="6">
        <f t="shared" si="78"/>
        <v>0</v>
      </c>
    </row>
    <row r="1331" spans="1:6" x14ac:dyDescent="0.4">
      <c r="A1331" s="9">
        <f t="shared" si="80"/>
        <v>44959</v>
      </c>
      <c r="B1331" s="11">
        <f t="shared" si="81"/>
        <v>0.60763888888888895</v>
      </c>
      <c r="C1331" s="7">
        <f t="shared" si="79"/>
        <v>44959.607638888891</v>
      </c>
      <c r="D1331" s="6">
        <f>SUMIFS(Recovery_rate____MWh,Recovery_period_start,"&lt;="&amp;'Billing Period Ending 5 Feb 23'!C1331,Recovery_period_end,"&gt;="&amp;'Billing Period Ending 5 Feb 23'!C1331,Region,'Billing Period Ending 5 Feb 23'!$D$2)</f>
        <v>0.8</v>
      </c>
      <c r="E1331" s="14"/>
      <c r="F1331" s="6">
        <f t="shared" si="78"/>
        <v>0</v>
      </c>
    </row>
    <row r="1332" spans="1:6" x14ac:dyDescent="0.4">
      <c r="A1332" s="9">
        <f t="shared" si="80"/>
        <v>44959</v>
      </c>
      <c r="B1332" s="11">
        <f t="shared" si="81"/>
        <v>0.61111111111111105</v>
      </c>
      <c r="C1332" s="7">
        <f t="shared" si="79"/>
        <v>44959.611111111109</v>
      </c>
      <c r="D1332" s="6">
        <f>SUMIFS(Recovery_rate____MWh,Recovery_period_start,"&lt;="&amp;'Billing Period Ending 5 Feb 23'!C1332,Recovery_period_end,"&gt;="&amp;'Billing Period Ending 5 Feb 23'!C1332,Region,'Billing Period Ending 5 Feb 23'!$D$2)</f>
        <v>0.8</v>
      </c>
      <c r="E1332" s="14"/>
      <c r="F1332" s="6">
        <f t="shared" si="78"/>
        <v>0</v>
      </c>
    </row>
    <row r="1333" spans="1:6" x14ac:dyDescent="0.4">
      <c r="A1333" s="9">
        <f t="shared" si="80"/>
        <v>44959</v>
      </c>
      <c r="B1333" s="11">
        <f t="shared" si="81"/>
        <v>0.61458333333333337</v>
      </c>
      <c r="C1333" s="7">
        <f t="shared" si="79"/>
        <v>44959.614583333336</v>
      </c>
      <c r="D1333" s="6">
        <f>SUMIFS(Recovery_rate____MWh,Recovery_period_start,"&lt;="&amp;'Billing Period Ending 5 Feb 23'!C1333,Recovery_period_end,"&gt;="&amp;'Billing Period Ending 5 Feb 23'!C1333,Region,'Billing Period Ending 5 Feb 23'!$D$2)</f>
        <v>0.8</v>
      </c>
      <c r="E1333" s="14"/>
      <c r="F1333" s="6">
        <f t="shared" si="78"/>
        <v>0</v>
      </c>
    </row>
    <row r="1334" spans="1:6" x14ac:dyDescent="0.4">
      <c r="A1334" s="9">
        <f t="shared" si="80"/>
        <v>44959</v>
      </c>
      <c r="B1334" s="11">
        <f t="shared" si="81"/>
        <v>0.61805555555555558</v>
      </c>
      <c r="C1334" s="7">
        <f t="shared" si="79"/>
        <v>44959.618055555555</v>
      </c>
      <c r="D1334" s="6">
        <f>SUMIFS(Recovery_rate____MWh,Recovery_period_start,"&lt;="&amp;'Billing Period Ending 5 Feb 23'!C1334,Recovery_period_end,"&gt;="&amp;'Billing Period Ending 5 Feb 23'!C1334,Region,'Billing Period Ending 5 Feb 23'!$D$2)</f>
        <v>0.8</v>
      </c>
      <c r="E1334" s="14"/>
      <c r="F1334" s="6">
        <f t="shared" si="78"/>
        <v>0</v>
      </c>
    </row>
    <row r="1335" spans="1:6" x14ac:dyDescent="0.4">
      <c r="A1335" s="9">
        <f t="shared" si="80"/>
        <v>44959</v>
      </c>
      <c r="B1335" s="11">
        <f t="shared" si="81"/>
        <v>0.62152777777777779</v>
      </c>
      <c r="C1335" s="7">
        <f t="shared" si="79"/>
        <v>44959.621527777781</v>
      </c>
      <c r="D1335" s="6">
        <f>SUMIFS(Recovery_rate____MWh,Recovery_period_start,"&lt;="&amp;'Billing Period Ending 5 Feb 23'!C1335,Recovery_period_end,"&gt;="&amp;'Billing Period Ending 5 Feb 23'!C1335,Region,'Billing Period Ending 5 Feb 23'!$D$2)</f>
        <v>0.8</v>
      </c>
      <c r="E1335" s="14"/>
      <c r="F1335" s="6">
        <f t="shared" si="78"/>
        <v>0</v>
      </c>
    </row>
    <row r="1336" spans="1:6" x14ac:dyDescent="0.4">
      <c r="A1336" s="9">
        <f t="shared" si="80"/>
        <v>44959</v>
      </c>
      <c r="B1336" s="11">
        <f t="shared" si="81"/>
        <v>0.625</v>
      </c>
      <c r="C1336" s="7">
        <f t="shared" si="79"/>
        <v>44959.625</v>
      </c>
      <c r="D1336" s="6">
        <f>SUMIFS(Recovery_rate____MWh,Recovery_period_start,"&lt;="&amp;'Billing Period Ending 5 Feb 23'!C1336,Recovery_period_end,"&gt;="&amp;'Billing Period Ending 5 Feb 23'!C1336,Region,'Billing Period Ending 5 Feb 23'!$D$2)</f>
        <v>0.8</v>
      </c>
      <c r="E1336" s="14"/>
      <c r="F1336" s="6">
        <f t="shared" si="78"/>
        <v>0</v>
      </c>
    </row>
    <row r="1337" spans="1:6" x14ac:dyDescent="0.4">
      <c r="A1337" s="9">
        <f t="shared" si="80"/>
        <v>44959</v>
      </c>
      <c r="B1337" s="11">
        <f t="shared" si="81"/>
        <v>0.62847222222222221</v>
      </c>
      <c r="C1337" s="7">
        <f t="shared" si="79"/>
        <v>44959.628472222219</v>
      </c>
      <c r="D1337" s="6">
        <f>SUMIFS(Recovery_rate____MWh,Recovery_period_start,"&lt;="&amp;'Billing Period Ending 5 Feb 23'!C1337,Recovery_period_end,"&gt;="&amp;'Billing Period Ending 5 Feb 23'!C1337,Region,'Billing Period Ending 5 Feb 23'!$D$2)</f>
        <v>0.8</v>
      </c>
      <c r="E1337" s="14"/>
      <c r="F1337" s="6">
        <f t="shared" si="78"/>
        <v>0</v>
      </c>
    </row>
    <row r="1338" spans="1:6" x14ac:dyDescent="0.4">
      <c r="A1338" s="9">
        <f t="shared" si="80"/>
        <v>44959</v>
      </c>
      <c r="B1338" s="11">
        <f t="shared" si="81"/>
        <v>0.63194444444444442</v>
      </c>
      <c r="C1338" s="7">
        <f t="shared" si="79"/>
        <v>44959.631944444445</v>
      </c>
      <c r="D1338" s="6">
        <f>SUMIFS(Recovery_rate____MWh,Recovery_period_start,"&lt;="&amp;'Billing Period Ending 5 Feb 23'!C1338,Recovery_period_end,"&gt;="&amp;'Billing Period Ending 5 Feb 23'!C1338,Region,'Billing Period Ending 5 Feb 23'!$D$2)</f>
        <v>0.8</v>
      </c>
      <c r="E1338" s="14"/>
      <c r="F1338" s="6">
        <f t="shared" si="78"/>
        <v>0</v>
      </c>
    </row>
    <row r="1339" spans="1:6" x14ac:dyDescent="0.4">
      <c r="A1339" s="9">
        <f t="shared" si="80"/>
        <v>44959</v>
      </c>
      <c r="B1339" s="11">
        <f t="shared" si="81"/>
        <v>0.63541666666666663</v>
      </c>
      <c r="C1339" s="7">
        <f t="shared" si="79"/>
        <v>44959.635416666664</v>
      </c>
      <c r="D1339" s="6">
        <f>SUMIFS(Recovery_rate____MWh,Recovery_period_start,"&lt;="&amp;'Billing Period Ending 5 Feb 23'!C1339,Recovery_period_end,"&gt;="&amp;'Billing Period Ending 5 Feb 23'!C1339,Region,'Billing Period Ending 5 Feb 23'!$D$2)</f>
        <v>0.8</v>
      </c>
      <c r="E1339" s="14"/>
      <c r="F1339" s="6">
        <f t="shared" si="78"/>
        <v>0</v>
      </c>
    </row>
    <row r="1340" spans="1:6" x14ac:dyDescent="0.4">
      <c r="A1340" s="9">
        <f t="shared" si="80"/>
        <v>44959</v>
      </c>
      <c r="B1340" s="11">
        <f t="shared" si="81"/>
        <v>0.63888888888888895</v>
      </c>
      <c r="C1340" s="7">
        <f t="shared" si="79"/>
        <v>44959.638888888891</v>
      </c>
      <c r="D1340" s="6">
        <f>SUMIFS(Recovery_rate____MWh,Recovery_period_start,"&lt;="&amp;'Billing Period Ending 5 Feb 23'!C1340,Recovery_period_end,"&gt;="&amp;'Billing Period Ending 5 Feb 23'!C1340,Region,'Billing Period Ending 5 Feb 23'!$D$2)</f>
        <v>0.8</v>
      </c>
      <c r="E1340" s="14"/>
      <c r="F1340" s="6">
        <f t="shared" si="78"/>
        <v>0</v>
      </c>
    </row>
    <row r="1341" spans="1:6" x14ac:dyDescent="0.4">
      <c r="A1341" s="9">
        <f t="shared" si="80"/>
        <v>44959</v>
      </c>
      <c r="B1341" s="11">
        <f t="shared" si="81"/>
        <v>0.64236111111111105</v>
      </c>
      <c r="C1341" s="7">
        <f t="shared" si="79"/>
        <v>44959.642361111109</v>
      </c>
      <c r="D1341" s="6">
        <f>SUMIFS(Recovery_rate____MWh,Recovery_period_start,"&lt;="&amp;'Billing Period Ending 5 Feb 23'!C1341,Recovery_period_end,"&gt;="&amp;'Billing Period Ending 5 Feb 23'!C1341,Region,'Billing Period Ending 5 Feb 23'!$D$2)</f>
        <v>0.8</v>
      </c>
      <c r="E1341" s="14"/>
      <c r="F1341" s="6">
        <f t="shared" si="78"/>
        <v>0</v>
      </c>
    </row>
    <row r="1342" spans="1:6" x14ac:dyDescent="0.4">
      <c r="A1342" s="9">
        <f t="shared" si="80"/>
        <v>44959</v>
      </c>
      <c r="B1342" s="11">
        <f t="shared" si="81"/>
        <v>0.64583333333333337</v>
      </c>
      <c r="C1342" s="7">
        <f t="shared" si="79"/>
        <v>44959.645833333336</v>
      </c>
      <c r="D1342" s="6">
        <f>SUMIFS(Recovery_rate____MWh,Recovery_period_start,"&lt;="&amp;'Billing Period Ending 5 Feb 23'!C1342,Recovery_period_end,"&gt;="&amp;'Billing Period Ending 5 Feb 23'!C1342,Region,'Billing Period Ending 5 Feb 23'!$D$2)</f>
        <v>0.8</v>
      </c>
      <c r="E1342" s="14"/>
      <c r="F1342" s="6">
        <f t="shared" si="78"/>
        <v>0</v>
      </c>
    </row>
    <row r="1343" spans="1:6" x14ac:dyDescent="0.4">
      <c r="A1343" s="9">
        <f t="shared" si="80"/>
        <v>44959</v>
      </c>
      <c r="B1343" s="11">
        <f t="shared" si="81"/>
        <v>0.64930555555555558</v>
      </c>
      <c r="C1343" s="7">
        <f t="shared" si="79"/>
        <v>44959.649305555555</v>
      </c>
      <c r="D1343" s="6">
        <f>SUMIFS(Recovery_rate____MWh,Recovery_period_start,"&lt;="&amp;'Billing Period Ending 5 Feb 23'!C1343,Recovery_period_end,"&gt;="&amp;'Billing Period Ending 5 Feb 23'!C1343,Region,'Billing Period Ending 5 Feb 23'!$D$2)</f>
        <v>0.8</v>
      </c>
      <c r="E1343" s="14"/>
      <c r="F1343" s="6">
        <f t="shared" si="78"/>
        <v>0</v>
      </c>
    </row>
    <row r="1344" spans="1:6" x14ac:dyDescent="0.4">
      <c r="A1344" s="9">
        <f t="shared" si="80"/>
        <v>44959</v>
      </c>
      <c r="B1344" s="11">
        <f t="shared" si="81"/>
        <v>0.65277777777777779</v>
      </c>
      <c r="C1344" s="7">
        <f t="shared" si="79"/>
        <v>44959.652777777781</v>
      </c>
      <c r="D1344" s="6">
        <f>SUMIFS(Recovery_rate____MWh,Recovery_period_start,"&lt;="&amp;'Billing Period Ending 5 Feb 23'!C1344,Recovery_period_end,"&gt;="&amp;'Billing Period Ending 5 Feb 23'!C1344,Region,'Billing Period Ending 5 Feb 23'!$D$2)</f>
        <v>0.8</v>
      </c>
      <c r="E1344" s="14"/>
      <c r="F1344" s="6">
        <f t="shared" si="78"/>
        <v>0</v>
      </c>
    </row>
    <row r="1345" spans="1:6" x14ac:dyDescent="0.4">
      <c r="A1345" s="9">
        <f t="shared" si="80"/>
        <v>44959</v>
      </c>
      <c r="B1345" s="11">
        <f t="shared" si="81"/>
        <v>0.65625</v>
      </c>
      <c r="C1345" s="7">
        <f t="shared" si="79"/>
        <v>44959.65625</v>
      </c>
      <c r="D1345" s="6">
        <f>SUMIFS(Recovery_rate____MWh,Recovery_period_start,"&lt;="&amp;'Billing Period Ending 5 Feb 23'!C1345,Recovery_period_end,"&gt;="&amp;'Billing Period Ending 5 Feb 23'!C1345,Region,'Billing Period Ending 5 Feb 23'!$D$2)</f>
        <v>0.8</v>
      </c>
      <c r="E1345" s="14"/>
      <c r="F1345" s="6">
        <f t="shared" si="78"/>
        <v>0</v>
      </c>
    </row>
    <row r="1346" spans="1:6" x14ac:dyDescent="0.4">
      <c r="A1346" s="9">
        <f t="shared" si="80"/>
        <v>44959</v>
      </c>
      <c r="B1346" s="11">
        <f t="shared" si="81"/>
        <v>0.65972222222222221</v>
      </c>
      <c r="C1346" s="7">
        <f t="shared" si="79"/>
        <v>44959.659722222219</v>
      </c>
      <c r="D1346" s="6">
        <f>SUMIFS(Recovery_rate____MWh,Recovery_period_start,"&lt;="&amp;'Billing Period Ending 5 Feb 23'!C1346,Recovery_period_end,"&gt;="&amp;'Billing Period Ending 5 Feb 23'!C1346,Region,'Billing Period Ending 5 Feb 23'!$D$2)</f>
        <v>0.8</v>
      </c>
      <c r="E1346" s="14"/>
      <c r="F1346" s="6">
        <f t="shared" si="78"/>
        <v>0</v>
      </c>
    </row>
    <row r="1347" spans="1:6" x14ac:dyDescent="0.4">
      <c r="A1347" s="9">
        <f t="shared" si="80"/>
        <v>44959</v>
      </c>
      <c r="B1347" s="11">
        <f t="shared" si="81"/>
        <v>0.66319444444444442</v>
      </c>
      <c r="C1347" s="7">
        <f t="shared" si="79"/>
        <v>44959.663194444445</v>
      </c>
      <c r="D1347" s="6">
        <f>SUMIFS(Recovery_rate____MWh,Recovery_period_start,"&lt;="&amp;'Billing Period Ending 5 Feb 23'!C1347,Recovery_period_end,"&gt;="&amp;'Billing Period Ending 5 Feb 23'!C1347,Region,'Billing Period Ending 5 Feb 23'!$D$2)</f>
        <v>0.8</v>
      </c>
      <c r="E1347" s="14"/>
      <c r="F1347" s="6">
        <f t="shared" si="78"/>
        <v>0</v>
      </c>
    </row>
    <row r="1348" spans="1:6" x14ac:dyDescent="0.4">
      <c r="A1348" s="9">
        <f t="shared" si="80"/>
        <v>44959</v>
      </c>
      <c r="B1348" s="11">
        <f t="shared" si="81"/>
        <v>0.66666666666666663</v>
      </c>
      <c r="C1348" s="7">
        <f t="shared" si="79"/>
        <v>44959.666666666664</v>
      </c>
      <c r="D1348" s="6">
        <f>SUMIFS(Recovery_rate____MWh,Recovery_period_start,"&lt;="&amp;'Billing Period Ending 5 Feb 23'!C1348,Recovery_period_end,"&gt;="&amp;'Billing Period Ending 5 Feb 23'!C1348,Region,'Billing Period Ending 5 Feb 23'!$D$2)</f>
        <v>0.8</v>
      </c>
      <c r="E1348" s="14"/>
      <c r="F1348" s="6">
        <f t="shared" ref="F1348:F1411" si="82">E1348*D1348</f>
        <v>0</v>
      </c>
    </row>
    <row r="1349" spans="1:6" x14ac:dyDescent="0.4">
      <c r="A1349" s="9">
        <f t="shared" si="80"/>
        <v>44959</v>
      </c>
      <c r="B1349" s="11">
        <f t="shared" si="81"/>
        <v>0.67013888888888884</v>
      </c>
      <c r="C1349" s="7">
        <f t="shared" si="79"/>
        <v>44959.670138888891</v>
      </c>
      <c r="D1349" s="6">
        <f>SUMIFS(Recovery_rate____MWh,Recovery_period_start,"&lt;="&amp;'Billing Period Ending 5 Feb 23'!C1349,Recovery_period_end,"&gt;="&amp;'Billing Period Ending 5 Feb 23'!C1349,Region,'Billing Period Ending 5 Feb 23'!$D$2)</f>
        <v>0.8</v>
      </c>
      <c r="E1349" s="14"/>
      <c r="F1349" s="6">
        <f t="shared" si="82"/>
        <v>0</v>
      </c>
    </row>
    <row r="1350" spans="1:6" x14ac:dyDescent="0.4">
      <c r="A1350" s="9">
        <f t="shared" si="80"/>
        <v>44959</v>
      </c>
      <c r="B1350" s="11">
        <f t="shared" si="81"/>
        <v>0.67361111111111116</v>
      </c>
      <c r="C1350" s="7">
        <f t="shared" si="79"/>
        <v>44959.673611111109</v>
      </c>
      <c r="D1350" s="6">
        <f>SUMIFS(Recovery_rate____MWh,Recovery_period_start,"&lt;="&amp;'Billing Period Ending 5 Feb 23'!C1350,Recovery_period_end,"&gt;="&amp;'Billing Period Ending 5 Feb 23'!C1350,Region,'Billing Period Ending 5 Feb 23'!$D$2)</f>
        <v>0.8</v>
      </c>
      <c r="E1350" s="14"/>
      <c r="F1350" s="6">
        <f t="shared" si="82"/>
        <v>0</v>
      </c>
    </row>
    <row r="1351" spans="1:6" x14ac:dyDescent="0.4">
      <c r="A1351" s="9">
        <f t="shared" si="80"/>
        <v>44959</v>
      </c>
      <c r="B1351" s="11">
        <f t="shared" si="81"/>
        <v>0.67708333333333337</v>
      </c>
      <c r="C1351" s="7">
        <f t="shared" si="79"/>
        <v>44959.677083333336</v>
      </c>
      <c r="D1351" s="6">
        <f>SUMIFS(Recovery_rate____MWh,Recovery_period_start,"&lt;="&amp;'Billing Period Ending 5 Feb 23'!C1351,Recovery_period_end,"&gt;="&amp;'Billing Period Ending 5 Feb 23'!C1351,Region,'Billing Period Ending 5 Feb 23'!$D$2)</f>
        <v>0.8</v>
      </c>
      <c r="E1351" s="14"/>
      <c r="F1351" s="6">
        <f t="shared" si="82"/>
        <v>0</v>
      </c>
    </row>
    <row r="1352" spans="1:6" x14ac:dyDescent="0.4">
      <c r="A1352" s="9">
        <f t="shared" si="80"/>
        <v>44959</v>
      </c>
      <c r="B1352" s="11">
        <f t="shared" si="81"/>
        <v>0.68055555555555547</v>
      </c>
      <c r="C1352" s="7">
        <f t="shared" si="79"/>
        <v>44959.680555555555</v>
      </c>
      <c r="D1352" s="6">
        <f>SUMIFS(Recovery_rate____MWh,Recovery_period_start,"&lt;="&amp;'Billing Period Ending 5 Feb 23'!C1352,Recovery_period_end,"&gt;="&amp;'Billing Period Ending 5 Feb 23'!C1352,Region,'Billing Period Ending 5 Feb 23'!$D$2)</f>
        <v>0.8</v>
      </c>
      <c r="E1352" s="14"/>
      <c r="F1352" s="6">
        <f t="shared" si="82"/>
        <v>0</v>
      </c>
    </row>
    <row r="1353" spans="1:6" x14ac:dyDescent="0.4">
      <c r="A1353" s="9">
        <f t="shared" si="80"/>
        <v>44959</v>
      </c>
      <c r="B1353" s="11">
        <f t="shared" si="81"/>
        <v>0.68402777777777779</v>
      </c>
      <c r="C1353" s="7">
        <f t="shared" si="79"/>
        <v>44959.684027777781</v>
      </c>
      <c r="D1353" s="6">
        <f>SUMIFS(Recovery_rate____MWh,Recovery_period_start,"&lt;="&amp;'Billing Period Ending 5 Feb 23'!C1353,Recovery_period_end,"&gt;="&amp;'Billing Period Ending 5 Feb 23'!C1353,Region,'Billing Period Ending 5 Feb 23'!$D$2)</f>
        <v>0.8</v>
      </c>
      <c r="E1353" s="14"/>
      <c r="F1353" s="6">
        <f t="shared" si="82"/>
        <v>0</v>
      </c>
    </row>
    <row r="1354" spans="1:6" x14ac:dyDescent="0.4">
      <c r="A1354" s="9">
        <f t="shared" si="80"/>
        <v>44959</v>
      </c>
      <c r="B1354" s="11">
        <f t="shared" si="81"/>
        <v>0.6875</v>
      </c>
      <c r="C1354" s="7">
        <f t="shared" si="79"/>
        <v>44959.6875</v>
      </c>
      <c r="D1354" s="6">
        <f>SUMIFS(Recovery_rate____MWh,Recovery_period_start,"&lt;="&amp;'Billing Period Ending 5 Feb 23'!C1354,Recovery_period_end,"&gt;="&amp;'Billing Period Ending 5 Feb 23'!C1354,Region,'Billing Period Ending 5 Feb 23'!$D$2)</f>
        <v>0.8</v>
      </c>
      <c r="E1354" s="14"/>
      <c r="F1354" s="6">
        <f t="shared" si="82"/>
        <v>0</v>
      </c>
    </row>
    <row r="1355" spans="1:6" x14ac:dyDescent="0.4">
      <c r="A1355" s="9">
        <f t="shared" si="80"/>
        <v>44959</v>
      </c>
      <c r="B1355" s="11">
        <f t="shared" si="81"/>
        <v>0.69097222222222221</v>
      </c>
      <c r="C1355" s="7">
        <f t="shared" si="79"/>
        <v>44959.690972222219</v>
      </c>
      <c r="D1355" s="6">
        <f>SUMIFS(Recovery_rate____MWh,Recovery_period_start,"&lt;="&amp;'Billing Period Ending 5 Feb 23'!C1355,Recovery_period_end,"&gt;="&amp;'Billing Period Ending 5 Feb 23'!C1355,Region,'Billing Period Ending 5 Feb 23'!$D$2)</f>
        <v>0.8</v>
      </c>
      <c r="E1355" s="14"/>
      <c r="F1355" s="6">
        <f t="shared" si="82"/>
        <v>0</v>
      </c>
    </row>
    <row r="1356" spans="1:6" x14ac:dyDescent="0.4">
      <c r="A1356" s="9">
        <f t="shared" si="80"/>
        <v>44959</v>
      </c>
      <c r="B1356" s="11">
        <f t="shared" si="81"/>
        <v>0.69444444444444453</v>
      </c>
      <c r="C1356" s="7">
        <f t="shared" si="79"/>
        <v>44959.694444444445</v>
      </c>
      <c r="D1356" s="6">
        <f>SUMIFS(Recovery_rate____MWh,Recovery_period_start,"&lt;="&amp;'Billing Period Ending 5 Feb 23'!C1356,Recovery_period_end,"&gt;="&amp;'Billing Period Ending 5 Feb 23'!C1356,Region,'Billing Period Ending 5 Feb 23'!$D$2)</f>
        <v>0.8</v>
      </c>
      <c r="E1356" s="14"/>
      <c r="F1356" s="6">
        <f t="shared" si="82"/>
        <v>0</v>
      </c>
    </row>
    <row r="1357" spans="1:6" x14ac:dyDescent="0.4">
      <c r="A1357" s="9">
        <f t="shared" si="80"/>
        <v>44959</v>
      </c>
      <c r="B1357" s="11">
        <f t="shared" si="81"/>
        <v>0.69791666666666663</v>
      </c>
      <c r="C1357" s="7">
        <f t="shared" si="79"/>
        <v>44959.697916666664</v>
      </c>
      <c r="D1357" s="6">
        <f>SUMIFS(Recovery_rate____MWh,Recovery_period_start,"&lt;="&amp;'Billing Period Ending 5 Feb 23'!C1357,Recovery_period_end,"&gt;="&amp;'Billing Period Ending 5 Feb 23'!C1357,Region,'Billing Period Ending 5 Feb 23'!$D$2)</f>
        <v>0.8</v>
      </c>
      <c r="E1357" s="14"/>
      <c r="F1357" s="6">
        <f t="shared" si="82"/>
        <v>0</v>
      </c>
    </row>
    <row r="1358" spans="1:6" x14ac:dyDescent="0.4">
      <c r="A1358" s="9">
        <f t="shared" si="80"/>
        <v>44959</v>
      </c>
      <c r="B1358" s="11">
        <f t="shared" si="81"/>
        <v>0.70138888888888884</v>
      </c>
      <c r="C1358" s="7">
        <f t="shared" si="79"/>
        <v>44959.701388888891</v>
      </c>
      <c r="D1358" s="6">
        <f>SUMIFS(Recovery_rate____MWh,Recovery_period_start,"&lt;="&amp;'Billing Period Ending 5 Feb 23'!C1358,Recovery_period_end,"&gt;="&amp;'Billing Period Ending 5 Feb 23'!C1358,Region,'Billing Period Ending 5 Feb 23'!$D$2)</f>
        <v>0.8</v>
      </c>
      <c r="E1358" s="14"/>
      <c r="F1358" s="6">
        <f t="shared" si="82"/>
        <v>0</v>
      </c>
    </row>
    <row r="1359" spans="1:6" x14ac:dyDescent="0.4">
      <c r="A1359" s="9">
        <f t="shared" si="80"/>
        <v>44959</v>
      </c>
      <c r="B1359" s="11">
        <f t="shared" si="81"/>
        <v>0.70486111111111116</v>
      </c>
      <c r="C1359" s="7">
        <f t="shared" si="79"/>
        <v>44959.704861111109</v>
      </c>
      <c r="D1359" s="6">
        <f>SUMIFS(Recovery_rate____MWh,Recovery_period_start,"&lt;="&amp;'Billing Period Ending 5 Feb 23'!C1359,Recovery_period_end,"&gt;="&amp;'Billing Period Ending 5 Feb 23'!C1359,Region,'Billing Period Ending 5 Feb 23'!$D$2)</f>
        <v>0.8</v>
      </c>
      <c r="E1359" s="14"/>
      <c r="F1359" s="6">
        <f t="shared" si="82"/>
        <v>0</v>
      </c>
    </row>
    <row r="1360" spans="1:6" x14ac:dyDescent="0.4">
      <c r="A1360" s="9">
        <f t="shared" si="80"/>
        <v>44959</v>
      </c>
      <c r="B1360" s="11">
        <f t="shared" si="81"/>
        <v>0.70833333333333337</v>
      </c>
      <c r="C1360" s="7">
        <f t="shared" si="79"/>
        <v>44959.708333333336</v>
      </c>
      <c r="D1360" s="6">
        <f>SUMIFS(Recovery_rate____MWh,Recovery_period_start,"&lt;="&amp;'Billing Period Ending 5 Feb 23'!C1360,Recovery_period_end,"&gt;="&amp;'Billing Period Ending 5 Feb 23'!C1360,Region,'Billing Period Ending 5 Feb 23'!$D$2)</f>
        <v>0.8</v>
      </c>
      <c r="E1360" s="14"/>
      <c r="F1360" s="6">
        <f t="shared" si="82"/>
        <v>0</v>
      </c>
    </row>
    <row r="1361" spans="1:6" x14ac:dyDescent="0.4">
      <c r="A1361" s="9">
        <f t="shared" si="80"/>
        <v>44959</v>
      </c>
      <c r="B1361" s="11">
        <f t="shared" si="81"/>
        <v>0.71180555555555547</v>
      </c>
      <c r="C1361" s="7">
        <f t="shared" si="79"/>
        <v>44959.711805555555</v>
      </c>
      <c r="D1361" s="6">
        <f>SUMIFS(Recovery_rate____MWh,Recovery_period_start,"&lt;="&amp;'Billing Period Ending 5 Feb 23'!C1361,Recovery_period_end,"&gt;="&amp;'Billing Period Ending 5 Feb 23'!C1361,Region,'Billing Period Ending 5 Feb 23'!$D$2)</f>
        <v>0.8</v>
      </c>
      <c r="E1361" s="14"/>
      <c r="F1361" s="6">
        <f t="shared" si="82"/>
        <v>0</v>
      </c>
    </row>
    <row r="1362" spans="1:6" x14ac:dyDescent="0.4">
      <c r="A1362" s="9">
        <f t="shared" si="80"/>
        <v>44959</v>
      </c>
      <c r="B1362" s="11">
        <f t="shared" si="81"/>
        <v>0.71527777777777779</v>
      </c>
      <c r="C1362" s="7">
        <f t="shared" si="79"/>
        <v>44959.715277777781</v>
      </c>
      <c r="D1362" s="6">
        <f>SUMIFS(Recovery_rate____MWh,Recovery_period_start,"&lt;="&amp;'Billing Period Ending 5 Feb 23'!C1362,Recovery_period_end,"&gt;="&amp;'Billing Period Ending 5 Feb 23'!C1362,Region,'Billing Period Ending 5 Feb 23'!$D$2)</f>
        <v>0.8</v>
      </c>
      <c r="E1362" s="14"/>
      <c r="F1362" s="6">
        <f t="shared" si="82"/>
        <v>0</v>
      </c>
    </row>
    <row r="1363" spans="1:6" x14ac:dyDescent="0.4">
      <c r="A1363" s="9">
        <f t="shared" si="80"/>
        <v>44959</v>
      </c>
      <c r="B1363" s="11">
        <f t="shared" si="81"/>
        <v>0.71875</v>
      </c>
      <c r="C1363" s="7">
        <f t="shared" si="79"/>
        <v>44959.71875</v>
      </c>
      <c r="D1363" s="6">
        <f>SUMIFS(Recovery_rate____MWh,Recovery_period_start,"&lt;="&amp;'Billing Period Ending 5 Feb 23'!C1363,Recovery_period_end,"&gt;="&amp;'Billing Period Ending 5 Feb 23'!C1363,Region,'Billing Period Ending 5 Feb 23'!$D$2)</f>
        <v>0.8</v>
      </c>
      <c r="E1363" s="14"/>
      <c r="F1363" s="6">
        <f t="shared" si="82"/>
        <v>0</v>
      </c>
    </row>
    <row r="1364" spans="1:6" x14ac:dyDescent="0.4">
      <c r="A1364" s="9">
        <f t="shared" si="80"/>
        <v>44959</v>
      </c>
      <c r="B1364" s="11">
        <f t="shared" si="81"/>
        <v>0.72222222222222221</v>
      </c>
      <c r="C1364" s="7">
        <f t="shared" si="79"/>
        <v>44959.722222222219</v>
      </c>
      <c r="D1364" s="6">
        <f>SUMIFS(Recovery_rate____MWh,Recovery_period_start,"&lt;="&amp;'Billing Period Ending 5 Feb 23'!C1364,Recovery_period_end,"&gt;="&amp;'Billing Period Ending 5 Feb 23'!C1364,Region,'Billing Period Ending 5 Feb 23'!$D$2)</f>
        <v>0.8</v>
      </c>
      <c r="E1364" s="14"/>
      <c r="F1364" s="6">
        <f t="shared" si="82"/>
        <v>0</v>
      </c>
    </row>
    <row r="1365" spans="1:6" x14ac:dyDescent="0.4">
      <c r="A1365" s="9">
        <f t="shared" si="80"/>
        <v>44959</v>
      </c>
      <c r="B1365" s="11">
        <f t="shared" si="81"/>
        <v>0.72569444444444453</v>
      </c>
      <c r="C1365" s="7">
        <f t="shared" si="79"/>
        <v>44959.725694444445</v>
      </c>
      <c r="D1365" s="6">
        <f>SUMIFS(Recovery_rate____MWh,Recovery_period_start,"&lt;="&amp;'Billing Period Ending 5 Feb 23'!C1365,Recovery_period_end,"&gt;="&amp;'Billing Period Ending 5 Feb 23'!C1365,Region,'Billing Period Ending 5 Feb 23'!$D$2)</f>
        <v>0.8</v>
      </c>
      <c r="E1365" s="14"/>
      <c r="F1365" s="6">
        <f t="shared" si="82"/>
        <v>0</v>
      </c>
    </row>
    <row r="1366" spans="1:6" x14ac:dyDescent="0.4">
      <c r="A1366" s="9">
        <f t="shared" si="80"/>
        <v>44959</v>
      </c>
      <c r="B1366" s="11">
        <f t="shared" si="81"/>
        <v>0.72916666666666663</v>
      </c>
      <c r="C1366" s="7">
        <f t="shared" si="79"/>
        <v>44959.729166666664</v>
      </c>
      <c r="D1366" s="6">
        <f>SUMIFS(Recovery_rate____MWh,Recovery_period_start,"&lt;="&amp;'Billing Period Ending 5 Feb 23'!C1366,Recovery_period_end,"&gt;="&amp;'Billing Period Ending 5 Feb 23'!C1366,Region,'Billing Period Ending 5 Feb 23'!$D$2)</f>
        <v>0.8</v>
      </c>
      <c r="E1366" s="14"/>
      <c r="F1366" s="6">
        <f t="shared" si="82"/>
        <v>0</v>
      </c>
    </row>
    <row r="1367" spans="1:6" x14ac:dyDescent="0.4">
      <c r="A1367" s="9">
        <f t="shared" si="80"/>
        <v>44959</v>
      </c>
      <c r="B1367" s="11">
        <f t="shared" si="81"/>
        <v>0.73263888888888884</v>
      </c>
      <c r="C1367" s="7">
        <f t="shared" si="79"/>
        <v>44959.732638888891</v>
      </c>
      <c r="D1367" s="6">
        <f>SUMIFS(Recovery_rate____MWh,Recovery_period_start,"&lt;="&amp;'Billing Period Ending 5 Feb 23'!C1367,Recovery_period_end,"&gt;="&amp;'Billing Period Ending 5 Feb 23'!C1367,Region,'Billing Period Ending 5 Feb 23'!$D$2)</f>
        <v>0.8</v>
      </c>
      <c r="E1367" s="14"/>
      <c r="F1367" s="6">
        <f t="shared" si="82"/>
        <v>0</v>
      </c>
    </row>
    <row r="1368" spans="1:6" x14ac:dyDescent="0.4">
      <c r="A1368" s="9">
        <f t="shared" si="80"/>
        <v>44959</v>
      </c>
      <c r="B1368" s="11">
        <f t="shared" si="81"/>
        <v>0.73611111111111116</v>
      </c>
      <c r="C1368" s="7">
        <f t="shared" si="79"/>
        <v>44959.736111111109</v>
      </c>
      <c r="D1368" s="6">
        <f>SUMIFS(Recovery_rate____MWh,Recovery_period_start,"&lt;="&amp;'Billing Period Ending 5 Feb 23'!C1368,Recovery_period_end,"&gt;="&amp;'Billing Period Ending 5 Feb 23'!C1368,Region,'Billing Period Ending 5 Feb 23'!$D$2)</f>
        <v>0.8</v>
      </c>
      <c r="E1368" s="14"/>
      <c r="F1368" s="6">
        <f t="shared" si="82"/>
        <v>0</v>
      </c>
    </row>
    <row r="1369" spans="1:6" x14ac:dyDescent="0.4">
      <c r="A1369" s="9">
        <f t="shared" si="80"/>
        <v>44959</v>
      </c>
      <c r="B1369" s="11">
        <f t="shared" si="81"/>
        <v>0.73958333333333337</v>
      </c>
      <c r="C1369" s="7">
        <f t="shared" si="79"/>
        <v>44959.739583333336</v>
      </c>
      <c r="D1369" s="6">
        <f>SUMIFS(Recovery_rate____MWh,Recovery_period_start,"&lt;="&amp;'Billing Period Ending 5 Feb 23'!C1369,Recovery_period_end,"&gt;="&amp;'Billing Period Ending 5 Feb 23'!C1369,Region,'Billing Period Ending 5 Feb 23'!$D$2)</f>
        <v>0.8</v>
      </c>
      <c r="E1369" s="14"/>
      <c r="F1369" s="6">
        <f t="shared" si="82"/>
        <v>0</v>
      </c>
    </row>
    <row r="1370" spans="1:6" x14ac:dyDescent="0.4">
      <c r="A1370" s="9">
        <f t="shared" si="80"/>
        <v>44959</v>
      </c>
      <c r="B1370" s="11">
        <f t="shared" si="81"/>
        <v>0.74305555555555547</v>
      </c>
      <c r="C1370" s="7">
        <f t="shared" si="79"/>
        <v>44959.743055555555</v>
      </c>
      <c r="D1370" s="6">
        <f>SUMIFS(Recovery_rate____MWh,Recovery_period_start,"&lt;="&amp;'Billing Period Ending 5 Feb 23'!C1370,Recovery_period_end,"&gt;="&amp;'Billing Period Ending 5 Feb 23'!C1370,Region,'Billing Period Ending 5 Feb 23'!$D$2)</f>
        <v>0.8</v>
      </c>
      <c r="E1370" s="14"/>
      <c r="F1370" s="6">
        <f t="shared" si="82"/>
        <v>0</v>
      </c>
    </row>
    <row r="1371" spans="1:6" x14ac:dyDescent="0.4">
      <c r="A1371" s="9">
        <f t="shared" si="80"/>
        <v>44959</v>
      </c>
      <c r="B1371" s="11">
        <f t="shared" si="81"/>
        <v>0.74652777777777779</v>
      </c>
      <c r="C1371" s="7">
        <f t="shared" ref="C1371:C1434" si="83">A1371+B1371</f>
        <v>44959.746527777781</v>
      </c>
      <c r="D1371" s="6">
        <f>SUMIFS(Recovery_rate____MWh,Recovery_period_start,"&lt;="&amp;'Billing Period Ending 5 Feb 23'!C1371,Recovery_period_end,"&gt;="&amp;'Billing Period Ending 5 Feb 23'!C1371,Region,'Billing Period Ending 5 Feb 23'!$D$2)</f>
        <v>0.8</v>
      </c>
      <c r="E1371" s="14"/>
      <c r="F1371" s="6">
        <f t="shared" si="82"/>
        <v>0</v>
      </c>
    </row>
    <row r="1372" spans="1:6" x14ac:dyDescent="0.4">
      <c r="A1372" s="9">
        <f t="shared" si="80"/>
        <v>44959</v>
      </c>
      <c r="B1372" s="11">
        <f t="shared" si="81"/>
        <v>0.75</v>
      </c>
      <c r="C1372" s="7">
        <f t="shared" si="83"/>
        <v>44959.75</v>
      </c>
      <c r="D1372" s="6">
        <f>SUMIFS(Recovery_rate____MWh,Recovery_period_start,"&lt;="&amp;'Billing Period Ending 5 Feb 23'!C1372,Recovery_period_end,"&gt;="&amp;'Billing Period Ending 5 Feb 23'!C1372,Region,'Billing Period Ending 5 Feb 23'!$D$2)</f>
        <v>0.8</v>
      </c>
      <c r="E1372" s="14"/>
      <c r="F1372" s="6">
        <f t="shared" si="82"/>
        <v>0</v>
      </c>
    </row>
    <row r="1373" spans="1:6" x14ac:dyDescent="0.4">
      <c r="A1373" s="9">
        <f t="shared" si="80"/>
        <v>44959</v>
      </c>
      <c r="B1373" s="11">
        <f t="shared" si="81"/>
        <v>0.75347222222222221</v>
      </c>
      <c r="C1373" s="7">
        <f t="shared" si="83"/>
        <v>44959.753472222219</v>
      </c>
      <c r="D1373" s="6">
        <f>SUMIFS(Recovery_rate____MWh,Recovery_period_start,"&lt;="&amp;'Billing Period Ending 5 Feb 23'!C1373,Recovery_period_end,"&gt;="&amp;'Billing Period Ending 5 Feb 23'!C1373,Region,'Billing Period Ending 5 Feb 23'!$D$2)</f>
        <v>0.8</v>
      </c>
      <c r="E1373" s="14"/>
      <c r="F1373" s="6">
        <f t="shared" si="82"/>
        <v>0</v>
      </c>
    </row>
    <row r="1374" spans="1:6" x14ac:dyDescent="0.4">
      <c r="A1374" s="9">
        <f t="shared" si="80"/>
        <v>44959</v>
      </c>
      <c r="B1374" s="11">
        <f t="shared" si="81"/>
        <v>0.75694444444444453</v>
      </c>
      <c r="C1374" s="7">
        <f t="shared" si="83"/>
        <v>44959.756944444445</v>
      </c>
      <c r="D1374" s="6">
        <f>SUMIFS(Recovery_rate____MWh,Recovery_period_start,"&lt;="&amp;'Billing Period Ending 5 Feb 23'!C1374,Recovery_period_end,"&gt;="&amp;'Billing Period Ending 5 Feb 23'!C1374,Region,'Billing Period Ending 5 Feb 23'!$D$2)</f>
        <v>0.8</v>
      </c>
      <c r="E1374" s="14"/>
      <c r="F1374" s="6">
        <f t="shared" si="82"/>
        <v>0</v>
      </c>
    </row>
    <row r="1375" spans="1:6" x14ac:dyDescent="0.4">
      <c r="A1375" s="9">
        <f t="shared" si="80"/>
        <v>44959</v>
      </c>
      <c r="B1375" s="11">
        <f t="shared" si="81"/>
        <v>0.76041666666666663</v>
      </c>
      <c r="C1375" s="7">
        <f t="shared" si="83"/>
        <v>44959.760416666664</v>
      </c>
      <c r="D1375" s="6">
        <f>SUMIFS(Recovery_rate____MWh,Recovery_period_start,"&lt;="&amp;'Billing Period Ending 5 Feb 23'!C1375,Recovery_period_end,"&gt;="&amp;'Billing Period Ending 5 Feb 23'!C1375,Region,'Billing Period Ending 5 Feb 23'!$D$2)</f>
        <v>0.8</v>
      </c>
      <c r="E1375" s="14"/>
      <c r="F1375" s="6">
        <f t="shared" si="82"/>
        <v>0</v>
      </c>
    </row>
    <row r="1376" spans="1:6" x14ac:dyDescent="0.4">
      <c r="A1376" s="9">
        <f t="shared" si="80"/>
        <v>44959</v>
      </c>
      <c r="B1376" s="11">
        <f t="shared" si="81"/>
        <v>0.76388888888888884</v>
      </c>
      <c r="C1376" s="7">
        <f t="shared" si="83"/>
        <v>44959.763888888891</v>
      </c>
      <c r="D1376" s="6">
        <f>SUMIFS(Recovery_rate____MWh,Recovery_period_start,"&lt;="&amp;'Billing Period Ending 5 Feb 23'!C1376,Recovery_period_end,"&gt;="&amp;'Billing Period Ending 5 Feb 23'!C1376,Region,'Billing Period Ending 5 Feb 23'!$D$2)</f>
        <v>0.8</v>
      </c>
      <c r="E1376" s="14"/>
      <c r="F1376" s="6">
        <f t="shared" si="82"/>
        <v>0</v>
      </c>
    </row>
    <row r="1377" spans="1:6" x14ac:dyDescent="0.4">
      <c r="A1377" s="9">
        <f t="shared" si="80"/>
        <v>44959</v>
      </c>
      <c r="B1377" s="11">
        <f t="shared" si="81"/>
        <v>0.76736111111111116</v>
      </c>
      <c r="C1377" s="7">
        <f t="shared" si="83"/>
        <v>44959.767361111109</v>
      </c>
      <c r="D1377" s="6">
        <f>SUMIFS(Recovery_rate____MWh,Recovery_period_start,"&lt;="&amp;'Billing Period Ending 5 Feb 23'!C1377,Recovery_period_end,"&gt;="&amp;'Billing Period Ending 5 Feb 23'!C1377,Region,'Billing Period Ending 5 Feb 23'!$D$2)</f>
        <v>0.8</v>
      </c>
      <c r="E1377" s="14"/>
      <c r="F1377" s="6">
        <f t="shared" si="82"/>
        <v>0</v>
      </c>
    </row>
    <row r="1378" spans="1:6" x14ac:dyDescent="0.4">
      <c r="A1378" s="9">
        <f t="shared" si="80"/>
        <v>44959</v>
      </c>
      <c r="B1378" s="11">
        <f t="shared" si="81"/>
        <v>0.77083333333333337</v>
      </c>
      <c r="C1378" s="7">
        <f t="shared" si="83"/>
        <v>44959.770833333336</v>
      </c>
      <c r="D1378" s="6">
        <f>SUMIFS(Recovery_rate____MWh,Recovery_period_start,"&lt;="&amp;'Billing Period Ending 5 Feb 23'!C1378,Recovery_period_end,"&gt;="&amp;'Billing Period Ending 5 Feb 23'!C1378,Region,'Billing Period Ending 5 Feb 23'!$D$2)</f>
        <v>0.8</v>
      </c>
      <c r="E1378" s="14"/>
      <c r="F1378" s="6">
        <f t="shared" si="82"/>
        <v>0</v>
      </c>
    </row>
    <row r="1379" spans="1:6" x14ac:dyDescent="0.4">
      <c r="A1379" s="9">
        <f t="shared" si="80"/>
        <v>44959</v>
      </c>
      <c r="B1379" s="11">
        <f t="shared" si="81"/>
        <v>0.77430555555555547</v>
      </c>
      <c r="C1379" s="7">
        <f t="shared" si="83"/>
        <v>44959.774305555555</v>
      </c>
      <c r="D1379" s="6">
        <f>SUMIFS(Recovery_rate____MWh,Recovery_period_start,"&lt;="&amp;'Billing Period Ending 5 Feb 23'!C1379,Recovery_period_end,"&gt;="&amp;'Billing Period Ending 5 Feb 23'!C1379,Region,'Billing Period Ending 5 Feb 23'!$D$2)</f>
        <v>0.8</v>
      </c>
      <c r="E1379" s="14"/>
      <c r="F1379" s="6">
        <f t="shared" si="82"/>
        <v>0</v>
      </c>
    </row>
    <row r="1380" spans="1:6" x14ac:dyDescent="0.4">
      <c r="A1380" s="9">
        <f t="shared" si="80"/>
        <v>44959</v>
      </c>
      <c r="B1380" s="11">
        <f t="shared" si="81"/>
        <v>0.77777777777777779</v>
      </c>
      <c r="C1380" s="7">
        <f t="shared" si="83"/>
        <v>44959.777777777781</v>
      </c>
      <c r="D1380" s="6">
        <f>SUMIFS(Recovery_rate____MWh,Recovery_period_start,"&lt;="&amp;'Billing Period Ending 5 Feb 23'!C1380,Recovery_period_end,"&gt;="&amp;'Billing Period Ending 5 Feb 23'!C1380,Region,'Billing Period Ending 5 Feb 23'!$D$2)</f>
        <v>0.8</v>
      </c>
      <c r="E1380" s="14"/>
      <c r="F1380" s="6">
        <f t="shared" si="82"/>
        <v>0</v>
      </c>
    </row>
    <row r="1381" spans="1:6" x14ac:dyDescent="0.4">
      <c r="A1381" s="9">
        <f t="shared" ref="A1381:A1444" si="84">A1093+1</f>
        <v>44959</v>
      </c>
      <c r="B1381" s="11">
        <f t="shared" ref="B1381:B1444" si="85">B1093</f>
        <v>0.78125</v>
      </c>
      <c r="C1381" s="7">
        <f t="shared" si="83"/>
        <v>44959.78125</v>
      </c>
      <c r="D1381" s="6">
        <f>SUMIFS(Recovery_rate____MWh,Recovery_period_start,"&lt;="&amp;'Billing Period Ending 5 Feb 23'!C1381,Recovery_period_end,"&gt;="&amp;'Billing Period Ending 5 Feb 23'!C1381,Region,'Billing Period Ending 5 Feb 23'!$D$2)</f>
        <v>0.8</v>
      </c>
      <c r="E1381" s="14"/>
      <c r="F1381" s="6">
        <f t="shared" si="82"/>
        <v>0</v>
      </c>
    </row>
    <row r="1382" spans="1:6" x14ac:dyDescent="0.4">
      <c r="A1382" s="9">
        <f t="shared" si="84"/>
        <v>44959</v>
      </c>
      <c r="B1382" s="11">
        <f t="shared" si="85"/>
        <v>0.78472222222222221</v>
      </c>
      <c r="C1382" s="7">
        <f t="shared" si="83"/>
        <v>44959.784722222219</v>
      </c>
      <c r="D1382" s="6">
        <f>SUMIFS(Recovery_rate____MWh,Recovery_period_start,"&lt;="&amp;'Billing Period Ending 5 Feb 23'!C1382,Recovery_period_end,"&gt;="&amp;'Billing Period Ending 5 Feb 23'!C1382,Region,'Billing Period Ending 5 Feb 23'!$D$2)</f>
        <v>0.8</v>
      </c>
      <c r="E1382" s="14"/>
      <c r="F1382" s="6">
        <f t="shared" si="82"/>
        <v>0</v>
      </c>
    </row>
    <row r="1383" spans="1:6" x14ac:dyDescent="0.4">
      <c r="A1383" s="9">
        <f t="shared" si="84"/>
        <v>44959</v>
      </c>
      <c r="B1383" s="11">
        <f t="shared" si="85"/>
        <v>0.78819444444444453</v>
      </c>
      <c r="C1383" s="7">
        <f t="shared" si="83"/>
        <v>44959.788194444445</v>
      </c>
      <c r="D1383" s="6">
        <f>SUMIFS(Recovery_rate____MWh,Recovery_period_start,"&lt;="&amp;'Billing Period Ending 5 Feb 23'!C1383,Recovery_period_end,"&gt;="&amp;'Billing Period Ending 5 Feb 23'!C1383,Region,'Billing Period Ending 5 Feb 23'!$D$2)</f>
        <v>0.8</v>
      </c>
      <c r="E1383" s="14"/>
      <c r="F1383" s="6">
        <f t="shared" si="82"/>
        <v>0</v>
      </c>
    </row>
    <row r="1384" spans="1:6" x14ac:dyDescent="0.4">
      <c r="A1384" s="9">
        <f t="shared" si="84"/>
        <v>44959</v>
      </c>
      <c r="B1384" s="11">
        <f t="shared" si="85"/>
        <v>0.79166666666666663</v>
      </c>
      <c r="C1384" s="7">
        <f t="shared" si="83"/>
        <v>44959.791666666664</v>
      </c>
      <c r="D1384" s="6">
        <f>SUMIFS(Recovery_rate____MWh,Recovery_period_start,"&lt;="&amp;'Billing Period Ending 5 Feb 23'!C1384,Recovery_period_end,"&gt;="&amp;'Billing Period Ending 5 Feb 23'!C1384,Region,'Billing Period Ending 5 Feb 23'!$D$2)</f>
        <v>0.8</v>
      </c>
      <c r="E1384" s="14"/>
      <c r="F1384" s="6">
        <f t="shared" si="82"/>
        <v>0</v>
      </c>
    </row>
    <row r="1385" spans="1:6" x14ac:dyDescent="0.4">
      <c r="A1385" s="9">
        <f t="shared" si="84"/>
        <v>44959</v>
      </c>
      <c r="B1385" s="11">
        <f t="shared" si="85"/>
        <v>0.79513888888888884</v>
      </c>
      <c r="C1385" s="7">
        <f t="shared" si="83"/>
        <v>44959.795138888891</v>
      </c>
      <c r="D1385" s="6">
        <f>SUMIFS(Recovery_rate____MWh,Recovery_period_start,"&lt;="&amp;'Billing Period Ending 5 Feb 23'!C1385,Recovery_period_end,"&gt;="&amp;'Billing Period Ending 5 Feb 23'!C1385,Region,'Billing Period Ending 5 Feb 23'!$D$2)</f>
        <v>0.8</v>
      </c>
      <c r="E1385" s="14"/>
      <c r="F1385" s="6">
        <f t="shared" si="82"/>
        <v>0</v>
      </c>
    </row>
    <row r="1386" spans="1:6" x14ac:dyDescent="0.4">
      <c r="A1386" s="9">
        <f t="shared" si="84"/>
        <v>44959</v>
      </c>
      <c r="B1386" s="11">
        <f t="shared" si="85"/>
        <v>0.79861111111111116</v>
      </c>
      <c r="C1386" s="7">
        <f t="shared" si="83"/>
        <v>44959.798611111109</v>
      </c>
      <c r="D1386" s="6">
        <f>SUMIFS(Recovery_rate____MWh,Recovery_period_start,"&lt;="&amp;'Billing Period Ending 5 Feb 23'!C1386,Recovery_period_end,"&gt;="&amp;'Billing Period Ending 5 Feb 23'!C1386,Region,'Billing Period Ending 5 Feb 23'!$D$2)</f>
        <v>0.8</v>
      </c>
      <c r="E1386" s="14"/>
      <c r="F1386" s="6">
        <f t="shared" si="82"/>
        <v>0</v>
      </c>
    </row>
    <row r="1387" spans="1:6" x14ac:dyDescent="0.4">
      <c r="A1387" s="9">
        <f t="shared" si="84"/>
        <v>44959</v>
      </c>
      <c r="B1387" s="11">
        <f t="shared" si="85"/>
        <v>0.80208333333333337</v>
      </c>
      <c r="C1387" s="7">
        <f t="shared" si="83"/>
        <v>44959.802083333336</v>
      </c>
      <c r="D1387" s="6">
        <f>SUMIFS(Recovery_rate____MWh,Recovery_period_start,"&lt;="&amp;'Billing Period Ending 5 Feb 23'!C1387,Recovery_period_end,"&gt;="&amp;'Billing Period Ending 5 Feb 23'!C1387,Region,'Billing Period Ending 5 Feb 23'!$D$2)</f>
        <v>0.8</v>
      </c>
      <c r="E1387" s="14"/>
      <c r="F1387" s="6">
        <f t="shared" si="82"/>
        <v>0</v>
      </c>
    </row>
    <row r="1388" spans="1:6" x14ac:dyDescent="0.4">
      <c r="A1388" s="9">
        <f t="shared" si="84"/>
        <v>44959</v>
      </c>
      <c r="B1388" s="11">
        <f t="shared" si="85"/>
        <v>0.80555555555555547</v>
      </c>
      <c r="C1388" s="7">
        <f t="shared" si="83"/>
        <v>44959.805555555555</v>
      </c>
      <c r="D1388" s="6">
        <f>SUMIFS(Recovery_rate____MWh,Recovery_period_start,"&lt;="&amp;'Billing Period Ending 5 Feb 23'!C1388,Recovery_period_end,"&gt;="&amp;'Billing Period Ending 5 Feb 23'!C1388,Region,'Billing Period Ending 5 Feb 23'!$D$2)</f>
        <v>0.8</v>
      </c>
      <c r="E1388" s="14"/>
      <c r="F1388" s="6">
        <f t="shared" si="82"/>
        <v>0</v>
      </c>
    </row>
    <row r="1389" spans="1:6" x14ac:dyDescent="0.4">
      <c r="A1389" s="9">
        <f t="shared" si="84"/>
        <v>44959</v>
      </c>
      <c r="B1389" s="11">
        <f t="shared" si="85"/>
        <v>0.80902777777777779</v>
      </c>
      <c r="C1389" s="7">
        <f t="shared" si="83"/>
        <v>44959.809027777781</v>
      </c>
      <c r="D1389" s="6">
        <f>SUMIFS(Recovery_rate____MWh,Recovery_period_start,"&lt;="&amp;'Billing Period Ending 5 Feb 23'!C1389,Recovery_period_end,"&gt;="&amp;'Billing Period Ending 5 Feb 23'!C1389,Region,'Billing Period Ending 5 Feb 23'!$D$2)</f>
        <v>0.8</v>
      </c>
      <c r="E1389" s="14"/>
      <c r="F1389" s="6">
        <f t="shared" si="82"/>
        <v>0</v>
      </c>
    </row>
    <row r="1390" spans="1:6" x14ac:dyDescent="0.4">
      <c r="A1390" s="9">
        <f t="shared" si="84"/>
        <v>44959</v>
      </c>
      <c r="B1390" s="11">
        <f t="shared" si="85"/>
        <v>0.8125</v>
      </c>
      <c r="C1390" s="7">
        <f t="shared" si="83"/>
        <v>44959.8125</v>
      </c>
      <c r="D1390" s="6">
        <f>SUMIFS(Recovery_rate____MWh,Recovery_period_start,"&lt;="&amp;'Billing Period Ending 5 Feb 23'!C1390,Recovery_period_end,"&gt;="&amp;'Billing Period Ending 5 Feb 23'!C1390,Region,'Billing Period Ending 5 Feb 23'!$D$2)</f>
        <v>0.8</v>
      </c>
      <c r="E1390" s="14"/>
      <c r="F1390" s="6">
        <f t="shared" si="82"/>
        <v>0</v>
      </c>
    </row>
    <row r="1391" spans="1:6" x14ac:dyDescent="0.4">
      <c r="A1391" s="9">
        <f t="shared" si="84"/>
        <v>44959</v>
      </c>
      <c r="B1391" s="11">
        <f t="shared" si="85"/>
        <v>0.81597222222222221</v>
      </c>
      <c r="C1391" s="7">
        <f t="shared" si="83"/>
        <v>44959.815972222219</v>
      </c>
      <c r="D1391" s="6">
        <f>SUMIFS(Recovery_rate____MWh,Recovery_period_start,"&lt;="&amp;'Billing Period Ending 5 Feb 23'!C1391,Recovery_period_end,"&gt;="&amp;'Billing Period Ending 5 Feb 23'!C1391,Region,'Billing Period Ending 5 Feb 23'!$D$2)</f>
        <v>0.8</v>
      </c>
      <c r="E1391" s="14"/>
      <c r="F1391" s="6">
        <f t="shared" si="82"/>
        <v>0</v>
      </c>
    </row>
    <row r="1392" spans="1:6" x14ac:dyDescent="0.4">
      <c r="A1392" s="9">
        <f t="shared" si="84"/>
        <v>44959</v>
      </c>
      <c r="B1392" s="11">
        <f t="shared" si="85"/>
        <v>0.81944444444444453</v>
      </c>
      <c r="C1392" s="7">
        <f t="shared" si="83"/>
        <v>44959.819444444445</v>
      </c>
      <c r="D1392" s="6">
        <f>SUMIFS(Recovery_rate____MWh,Recovery_period_start,"&lt;="&amp;'Billing Period Ending 5 Feb 23'!C1392,Recovery_period_end,"&gt;="&amp;'Billing Period Ending 5 Feb 23'!C1392,Region,'Billing Period Ending 5 Feb 23'!$D$2)</f>
        <v>0.8</v>
      </c>
      <c r="E1392" s="14"/>
      <c r="F1392" s="6">
        <f t="shared" si="82"/>
        <v>0</v>
      </c>
    </row>
    <row r="1393" spans="1:6" x14ac:dyDescent="0.4">
      <c r="A1393" s="9">
        <f t="shared" si="84"/>
        <v>44959</v>
      </c>
      <c r="B1393" s="11">
        <f t="shared" si="85"/>
        <v>0.82291666666666663</v>
      </c>
      <c r="C1393" s="7">
        <f t="shared" si="83"/>
        <v>44959.822916666664</v>
      </c>
      <c r="D1393" s="6">
        <f>SUMIFS(Recovery_rate____MWh,Recovery_period_start,"&lt;="&amp;'Billing Period Ending 5 Feb 23'!C1393,Recovery_period_end,"&gt;="&amp;'Billing Period Ending 5 Feb 23'!C1393,Region,'Billing Period Ending 5 Feb 23'!$D$2)</f>
        <v>0.8</v>
      </c>
      <c r="E1393" s="14"/>
      <c r="F1393" s="6">
        <f t="shared" si="82"/>
        <v>0</v>
      </c>
    </row>
    <row r="1394" spans="1:6" x14ac:dyDescent="0.4">
      <c r="A1394" s="9">
        <f t="shared" si="84"/>
        <v>44959</v>
      </c>
      <c r="B1394" s="11">
        <f t="shared" si="85"/>
        <v>0.82638888888888884</v>
      </c>
      <c r="C1394" s="7">
        <f t="shared" si="83"/>
        <v>44959.826388888891</v>
      </c>
      <c r="D1394" s="6">
        <f>SUMIFS(Recovery_rate____MWh,Recovery_period_start,"&lt;="&amp;'Billing Period Ending 5 Feb 23'!C1394,Recovery_period_end,"&gt;="&amp;'Billing Period Ending 5 Feb 23'!C1394,Region,'Billing Period Ending 5 Feb 23'!$D$2)</f>
        <v>0.8</v>
      </c>
      <c r="E1394" s="14"/>
      <c r="F1394" s="6">
        <f t="shared" si="82"/>
        <v>0</v>
      </c>
    </row>
    <row r="1395" spans="1:6" x14ac:dyDescent="0.4">
      <c r="A1395" s="9">
        <f t="shared" si="84"/>
        <v>44959</v>
      </c>
      <c r="B1395" s="11">
        <f t="shared" si="85"/>
        <v>0.82986111111111116</v>
      </c>
      <c r="C1395" s="7">
        <f t="shared" si="83"/>
        <v>44959.829861111109</v>
      </c>
      <c r="D1395" s="6">
        <f>SUMIFS(Recovery_rate____MWh,Recovery_period_start,"&lt;="&amp;'Billing Period Ending 5 Feb 23'!C1395,Recovery_period_end,"&gt;="&amp;'Billing Period Ending 5 Feb 23'!C1395,Region,'Billing Period Ending 5 Feb 23'!$D$2)</f>
        <v>0.8</v>
      </c>
      <c r="E1395" s="14"/>
      <c r="F1395" s="6">
        <f t="shared" si="82"/>
        <v>0</v>
      </c>
    </row>
    <row r="1396" spans="1:6" x14ac:dyDescent="0.4">
      <c r="A1396" s="9">
        <f t="shared" si="84"/>
        <v>44959</v>
      </c>
      <c r="B1396" s="11">
        <f t="shared" si="85"/>
        <v>0.83333333333333337</v>
      </c>
      <c r="C1396" s="7">
        <f t="shared" si="83"/>
        <v>44959.833333333336</v>
      </c>
      <c r="D1396" s="6">
        <f>SUMIFS(Recovery_rate____MWh,Recovery_period_start,"&lt;="&amp;'Billing Period Ending 5 Feb 23'!C1396,Recovery_period_end,"&gt;="&amp;'Billing Period Ending 5 Feb 23'!C1396,Region,'Billing Period Ending 5 Feb 23'!$D$2)</f>
        <v>0.8</v>
      </c>
      <c r="E1396" s="14"/>
      <c r="F1396" s="6">
        <f t="shared" si="82"/>
        <v>0</v>
      </c>
    </row>
    <row r="1397" spans="1:6" x14ac:dyDescent="0.4">
      <c r="A1397" s="9">
        <f t="shared" si="84"/>
        <v>44959</v>
      </c>
      <c r="B1397" s="11">
        <f t="shared" si="85"/>
        <v>0.83680555555555547</v>
      </c>
      <c r="C1397" s="7">
        <f t="shared" si="83"/>
        <v>44959.836805555555</v>
      </c>
      <c r="D1397" s="6">
        <f>SUMIFS(Recovery_rate____MWh,Recovery_period_start,"&lt;="&amp;'Billing Period Ending 5 Feb 23'!C1397,Recovery_period_end,"&gt;="&amp;'Billing Period Ending 5 Feb 23'!C1397,Region,'Billing Period Ending 5 Feb 23'!$D$2)</f>
        <v>0.8</v>
      </c>
      <c r="E1397" s="14"/>
      <c r="F1397" s="6">
        <f t="shared" si="82"/>
        <v>0</v>
      </c>
    </row>
    <row r="1398" spans="1:6" x14ac:dyDescent="0.4">
      <c r="A1398" s="9">
        <f t="shared" si="84"/>
        <v>44959</v>
      </c>
      <c r="B1398" s="11">
        <f t="shared" si="85"/>
        <v>0.84027777777777779</v>
      </c>
      <c r="C1398" s="7">
        <f t="shared" si="83"/>
        <v>44959.840277777781</v>
      </c>
      <c r="D1398" s="6">
        <f>SUMIFS(Recovery_rate____MWh,Recovery_period_start,"&lt;="&amp;'Billing Period Ending 5 Feb 23'!C1398,Recovery_period_end,"&gt;="&amp;'Billing Period Ending 5 Feb 23'!C1398,Region,'Billing Period Ending 5 Feb 23'!$D$2)</f>
        <v>0.8</v>
      </c>
      <c r="E1398" s="14"/>
      <c r="F1398" s="6">
        <f t="shared" si="82"/>
        <v>0</v>
      </c>
    </row>
    <row r="1399" spans="1:6" x14ac:dyDescent="0.4">
      <c r="A1399" s="9">
        <f t="shared" si="84"/>
        <v>44959</v>
      </c>
      <c r="B1399" s="11">
        <f t="shared" si="85"/>
        <v>0.84375</v>
      </c>
      <c r="C1399" s="7">
        <f t="shared" si="83"/>
        <v>44959.84375</v>
      </c>
      <c r="D1399" s="6">
        <f>SUMIFS(Recovery_rate____MWh,Recovery_period_start,"&lt;="&amp;'Billing Period Ending 5 Feb 23'!C1399,Recovery_period_end,"&gt;="&amp;'Billing Period Ending 5 Feb 23'!C1399,Region,'Billing Period Ending 5 Feb 23'!$D$2)</f>
        <v>0.8</v>
      </c>
      <c r="E1399" s="14"/>
      <c r="F1399" s="6">
        <f t="shared" si="82"/>
        <v>0</v>
      </c>
    </row>
    <row r="1400" spans="1:6" x14ac:dyDescent="0.4">
      <c r="A1400" s="9">
        <f t="shared" si="84"/>
        <v>44959</v>
      </c>
      <c r="B1400" s="11">
        <f t="shared" si="85"/>
        <v>0.84722222222222221</v>
      </c>
      <c r="C1400" s="7">
        <f t="shared" si="83"/>
        <v>44959.847222222219</v>
      </c>
      <c r="D1400" s="6">
        <f>SUMIFS(Recovery_rate____MWh,Recovery_period_start,"&lt;="&amp;'Billing Period Ending 5 Feb 23'!C1400,Recovery_period_end,"&gt;="&amp;'Billing Period Ending 5 Feb 23'!C1400,Region,'Billing Period Ending 5 Feb 23'!$D$2)</f>
        <v>0.8</v>
      </c>
      <c r="E1400" s="14"/>
      <c r="F1400" s="6">
        <f t="shared" si="82"/>
        <v>0</v>
      </c>
    </row>
    <row r="1401" spans="1:6" x14ac:dyDescent="0.4">
      <c r="A1401" s="9">
        <f t="shared" si="84"/>
        <v>44959</v>
      </c>
      <c r="B1401" s="11">
        <f t="shared" si="85"/>
        <v>0.85069444444444453</v>
      </c>
      <c r="C1401" s="7">
        <f t="shared" si="83"/>
        <v>44959.850694444445</v>
      </c>
      <c r="D1401" s="6">
        <f>SUMIFS(Recovery_rate____MWh,Recovery_period_start,"&lt;="&amp;'Billing Period Ending 5 Feb 23'!C1401,Recovery_period_end,"&gt;="&amp;'Billing Period Ending 5 Feb 23'!C1401,Region,'Billing Period Ending 5 Feb 23'!$D$2)</f>
        <v>0.8</v>
      </c>
      <c r="E1401" s="14"/>
      <c r="F1401" s="6">
        <f t="shared" si="82"/>
        <v>0</v>
      </c>
    </row>
    <row r="1402" spans="1:6" x14ac:dyDescent="0.4">
      <c r="A1402" s="9">
        <f t="shared" si="84"/>
        <v>44959</v>
      </c>
      <c r="B1402" s="11">
        <f t="shared" si="85"/>
        <v>0.85416666666666663</v>
      </c>
      <c r="C1402" s="7">
        <f t="shared" si="83"/>
        <v>44959.854166666664</v>
      </c>
      <c r="D1402" s="6">
        <f>SUMIFS(Recovery_rate____MWh,Recovery_period_start,"&lt;="&amp;'Billing Period Ending 5 Feb 23'!C1402,Recovery_period_end,"&gt;="&amp;'Billing Period Ending 5 Feb 23'!C1402,Region,'Billing Period Ending 5 Feb 23'!$D$2)</f>
        <v>0.8</v>
      </c>
      <c r="E1402" s="14"/>
      <c r="F1402" s="6">
        <f t="shared" si="82"/>
        <v>0</v>
      </c>
    </row>
    <row r="1403" spans="1:6" x14ac:dyDescent="0.4">
      <c r="A1403" s="9">
        <f t="shared" si="84"/>
        <v>44959</v>
      </c>
      <c r="B1403" s="11">
        <f t="shared" si="85"/>
        <v>0.85763888888888884</v>
      </c>
      <c r="C1403" s="7">
        <f t="shared" si="83"/>
        <v>44959.857638888891</v>
      </c>
      <c r="D1403" s="6">
        <f>SUMIFS(Recovery_rate____MWh,Recovery_period_start,"&lt;="&amp;'Billing Period Ending 5 Feb 23'!C1403,Recovery_period_end,"&gt;="&amp;'Billing Period Ending 5 Feb 23'!C1403,Region,'Billing Period Ending 5 Feb 23'!$D$2)</f>
        <v>0.8</v>
      </c>
      <c r="E1403" s="14"/>
      <c r="F1403" s="6">
        <f t="shared" si="82"/>
        <v>0</v>
      </c>
    </row>
    <row r="1404" spans="1:6" x14ac:dyDescent="0.4">
      <c r="A1404" s="9">
        <f t="shared" si="84"/>
        <v>44959</v>
      </c>
      <c r="B1404" s="11">
        <f t="shared" si="85"/>
        <v>0.86111111111111116</v>
      </c>
      <c r="C1404" s="7">
        <f t="shared" si="83"/>
        <v>44959.861111111109</v>
      </c>
      <c r="D1404" s="6">
        <f>SUMIFS(Recovery_rate____MWh,Recovery_period_start,"&lt;="&amp;'Billing Period Ending 5 Feb 23'!C1404,Recovery_period_end,"&gt;="&amp;'Billing Period Ending 5 Feb 23'!C1404,Region,'Billing Period Ending 5 Feb 23'!$D$2)</f>
        <v>0.8</v>
      </c>
      <c r="E1404" s="14"/>
      <c r="F1404" s="6">
        <f t="shared" si="82"/>
        <v>0</v>
      </c>
    </row>
    <row r="1405" spans="1:6" x14ac:dyDescent="0.4">
      <c r="A1405" s="9">
        <f t="shared" si="84"/>
        <v>44959</v>
      </c>
      <c r="B1405" s="11">
        <f t="shared" si="85"/>
        <v>0.86458333333333337</v>
      </c>
      <c r="C1405" s="7">
        <f t="shared" si="83"/>
        <v>44959.864583333336</v>
      </c>
      <c r="D1405" s="6">
        <f>SUMIFS(Recovery_rate____MWh,Recovery_period_start,"&lt;="&amp;'Billing Period Ending 5 Feb 23'!C1405,Recovery_period_end,"&gt;="&amp;'Billing Period Ending 5 Feb 23'!C1405,Region,'Billing Period Ending 5 Feb 23'!$D$2)</f>
        <v>0.8</v>
      </c>
      <c r="E1405" s="14"/>
      <c r="F1405" s="6">
        <f t="shared" si="82"/>
        <v>0</v>
      </c>
    </row>
    <row r="1406" spans="1:6" x14ac:dyDescent="0.4">
      <c r="A1406" s="9">
        <f t="shared" si="84"/>
        <v>44959</v>
      </c>
      <c r="B1406" s="11">
        <f t="shared" si="85"/>
        <v>0.86805555555555547</v>
      </c>
      <c r="C1406" s="7">
        <f t="shared" si="83"/>
        <v>44959.868055555555</v>
      </c>
      <c r="D1406" s="6">
        <f>SUMIFS(Recovery_rate____MWh,Recovery_period_start,"&lt;="&amp;'Billing Period Ending 5 Feb 23'!C1406,Recovery_period_end,"&gt;="&amp;'Billing Period Ending 5 Feb 23'!C1406,Region,'Billing Period Ending 5 Feb 23'!$D$2)</f>
        <v>0.8</v>
      </c>
      <c r="E1406" s="14"/>
      <c r="F1406" s="6">
        <f t="shared" si="82"/>
        <v>0</v>
      </c>
    </row>
    <row r="1407" spans="1:6" x14ac:dyDescent="0.4">
      <c r="A1407" s="9">
        <f t="shared" si="84"/>
        <v>44959</v>
      </c>
      <c r="B1407" s="11">
        <f t="shared" si="85"/>
        <v>0.87152777777777779</v>
      </c>
      <c r="C1407" s="7">
        <f t="shared" si="83"/>
        <v>44959.871527777781</v>
      </c>
      <c r="D1407" s="6">
        <f>SUMIFS(Recovery_rate____MWh,Recovery_period_start,"&lt;="&amp;'Billing Period Ending 5 Feb 23'!C1407,Recovery_period_end,"&gt;="&amp;'Billing Period Ending 5 Feb 23'!C1407,Region,'Billing Period Ending 5 Feb 23'!$D$2)</f>
        <v>0.8</v>
      </c>
      <c r="E1407" s="14"/>
      <c r="F1407" s="6">
        <f t="shared" si="82"/>
        <v>0</v>
      </c>
    </row>
    <row r="1408" spans="1:6" x14ac:dyDescent="0.4">
      <c r="A1408" s="9">
        <f t="shared" si="84"/>
        <v>44959</v>
      </c>
      <c r="B1408" s="11">
        <f t="shared" si="85"/>
        <v>0.875</v>
      </c>
      <c r="C1408" s="7">
        <f t="shared" si="83"/>
        <v>44959.875</v>
      </c>
      <c r="D1408" s="6">
        <f>SUMIFS(Recovery_rate____MWh,Recovery_period_start,"&lt;="&amp;'Billing Period Ending 5 Feb 23'!C1408,Recovery_period_end,"&gt;="&amp;'Billing Period Ending 5 Feb 23'!C1408,Region,'Billing Period Ending 5 Feb 23'!$D$2)</f>
        <v>0.8</v>
      </c>
      <c r="E1408" s="14"/>
      <c r="F1408" s="6">
        <f t="shared" si="82"/>
        <v>0</v>
      </c>
    </row>
    <row r="1409" spans="1:6" x14ac:dyDescent="0.4">
      <c r="A1409" s="9">
        <f t="shared" si="84"/>
        <v>44959</v>
      </c>
      <c r="B1409" s="11">
        <f t="shared" si="85"/>
        <v>0.87847222222222221</v>
      </c>
      <c r="C1409" s="7">
        <f t="shared" si="83"/>
        <v>44959.878472222219</v>
      </c>
      <c r="D1409" s="6">
        <f>SUMIFS(Recovery_rate____MWh,Recovery_period_start,"&lt;="&amp;'Billing Period Ending 5 Feb 23'!C1409,Recovery_period_end,"&gt;="&amp;'Billing Period Ending 5 Feb 23'!C1409,Region,'Billing Period Ending 5 Feb 23'!$D$2)</f>
        <v>0.8</v>
      </c>
      <c r="E1409" s="14"/>
      <c r="F1409" s="6">
        <f t="shared" si="82"/>
        <v>0</v>
      </c>
    </row>
    <row r="1410" spans="1:6" x14ac:dyDescent="0.4">
      <c r="A1410" s="9">
        <f t="shared" si="84"/>
        <v>44959</v>
      </c>
      <c r="B1410" s="11">
        <f t="shared" si="85"/>
        <v>0.88194444444444453</v>
      </c>
      <c r="C1410" s="7">
        <f t="shared" si="83"/>
        <v>44959.881944444445</v>
      </c>
      <c r="D1410" s="6">
        <f>SUMIFS(Recovery_rate____MWh,Recovery_period_start,"&lt;="&amp;'Billing Period Ending 5 Feb 23'!C1410,Recovery_period_end,"&gt;="&amp;'Billing Period Ending 5 Feb 23'!C1410,Region,'Billing Period Ending 5 Feb 23'!$D$2)</f>
        <v>0.8</v>
      </c>
      <c r="E1410" s="14"/>
      <c r="F1410" s="6">
        <f t="shared" si="82"/>
        <v>0</v>
      </c>
    </row>
    <row r="1411" spans="1:6" x14ac:dyDescent="0.4">
      <c r="A1411" s="9">
        <f t="shared" si="84"/>
        <v>44959</v>
      </c>
      <c r="B1411" s="11">
        <f t="shared" si="85"/>
        <v>0.88541666666666663</v>
      </c>
      <c r="C1411" s="7">
        <f t="shared" si="83"/>
        <v>44959.885416666664</v>
      </c>
      <c r="D1411" s="6">
        <f>SUMIFS(Recovery_rate____MWh,Recovery_period_start,"&lt;="&amp;'Billing Period Ending 5 Feb 23'!C1411,Recovery_period_end,"&gt;="&amp;'Billing Period Ending 5 Feb 23'!C1411,Region,'Billing Period Ending 5 Feb 23'!$D$2)</f>
        <v>0.8</v>
      </c>
      <c r="E1411" s="14"/>
      <c r="F1411" s="6">
        <f t="shared" si="82"/>
        <v>0</v>
      </c>
    </row>
    <row r="1412" spans="1:6" x14ac:dyDescent="0.4">
      <c r="A1412" s="9">
        <f t="shared" si="84"/>
        <v>44959</v>
      </c>
      <c r="B1412" s="11">
        <f t="shared" si="85"/>
        <v>0.88888888888888884</v>
      </c>
      <c r="C1412" s="7">
        <f t="shared" si="83"/>
        <v>44959.888888888891</v>
      </c>
      <c r="D1412" s="6">
        <f>SUMIFS(Recovery_rate____MWh,Recovery_period_start,"&lt;="&amp;'Billing Period Ending 5 Feb 23'!C1412,Recovery_period_end,"&gt;="&amp;'Billing Period Ending 5 Feb 23'!C1412,Region,'Billing Period Ending 5 Feb 23'!$D$2)</f>
        <v>0.8</v>
      </c>
      <c r="E1412" s="14"/>
      <c r="F1412" s="6">
        <f t="shared" ref="F1412:F1475" si="86">E1412*D1412</f>
        <v>0</v>
      </c>
    </row>
    <row r="1413" spans="1:6" x14ac:dyDescent="0.4">
      <c r="A1413" s="9">
        <f t="shared" si="84"/>
        <v>44959</v>
      </c>
      <c r="B1413" s="11">
        <f t="shared" si="85"/>
        <v>0.89236111111111116</v>
      </c>
      <c r="C1413" s="7">
        <f t="shared" si="83"/>
        <v>44959.892361111109</v>
      </c>
      <c r="D1413" s="6">
        <f>SUMIFS(Recovery_rate____MWh,Recovery_period_start,"&lt;="&amp;'Billing Period Ending 5 Feb 23'!C1413,Recovery_period_end,"&gt;="&amp;'Billing Period Ending 5 Feb 23'!C1413,Region,'Billing Period Ending 5 Feb 23'!$D$2)</f>
        <v>0.8</v>
      </c>
      <c r="E1413" s="14"/>
      <c r="F1413" s="6">
        <f t="shared" si="86"/>
        <v>0</v>
      </c>
    </row>
    <row r="1414" spans="1:6" x14ac:dyDescent="0.4">
      <c r="A1414" s="9">
        <f t="shared" si="84"/>
        <v>44959</v>
      </c>
      <c r="B1414" s="11">
        <f t="shared" si="85"/>
        <v>0.89583333333333337</v>
      </c>
      <c r="C1414" s="7">
        <f t="shared" si="83"/>
        <v>44959.895833333336</v>
      </c>
      <c r="D1414" s="6">
        <f>SUMIFS(Recovery_rate____MWh,Recovery_period_start,"&lt;="&amp;'Billing Period Ending 5 Feb 23'!C1414,Recovery_period_end,"&gt;="&amp;'Billing Period Ending 5 Feb 23'!C1414,Region,'Billing Period Ending 5 Feb 23'!$D$2)</f>
        <v>0.8</v>
      </c>
      <c r="E1414" s="14"/>
      <c r="F1414" s="6">
        <f t="shared" si="86"/>
        <v>0</v>
      </c>
    </row>
    <row r="1415" spans="1:6" x14ac:dyDescent="0.4">
      <c r="A1415" s="9">
        <f t="shared" si="84"/>
        <v>44959</v>
      </c>
      <c r="B1415" s="11">
        <f t="shared" si="85"/>
        <v>0.89930555555555547</v>
      </c>
      <c r="C1415" s="7">
        <f t="shared" si="83"/>
        <v>44959.899305555555</v>
      </c>
      <c r="D1415" s="6">
        <f>SUMIFS(Recovery_rate____MWh,Recovery_period_start,"&lt;="&amp;'Billing Period Ending 5 Feb 23'!C1415,Recovery_period_end,"&gt;="&amp;'Billing Period Ending 5 Feb 23'!C1415,Region,'Billing Period Ending 5 Feb 23'!$D$2)</f>
        <v>0.8</v>
      </c>
      <c r="E1415" s="14"/>
      <c r="F1415" s="6">
        <f t="shared" si="86"/>
        <v>0</v>
      </c>
    </row>
    <row r="1416" spans="1:6" x14ac:dyDescent="0.4">
      <c r="A1416" s="9">
        <f t="shared" si="84"/>
        <v>44959</v>
      </c>
      <c r="B1416" s="11">
        <f t="shared" si="85"/>
        <v>0.90277777777777779</v>
      </c>
      <c r="C1416" s="7">
        <f t="shared" si="83"/>
        <v>44959.902777777781</v>
      </c>
      <c r="D1416" s="6">
        <f>SUMIFS(Recovery_rate____MWh,Recovery_period_start,"&lt;="&amp;'Billing Period Ending 5 Feb 23'!C1416,Recovery_period_end,"&gt;="&amp;'Billing Period Ending 5 Feb 23'!C1416,Region,'Billing Period Ending 5 Feb 23'!$D$2)</f>
        <v>0.8</v>
      </c>
      <c r="E1416" s="14"/>
      <c r="F1416" s="6">
        <f t="shared" si="86"/>
        <v>0</v>
      </c>
    </row>
    <row r="1417" spans="1:6" x14ac:dyDescent="0.4">
      <c r="A1417" s="9">
        <f t="shared" si="84"/>
        <v>44959</v>
      </c>
      <c r="B1417" s="11">
        <f t="shared" si="85"/>
        <v>0.90625</v>
      </c>
      <c r="C1417" s="7">
        <f t="shared" si="83"/>
        <v>44959.90625</v>
      </c>
      <c r="D1417" s="6">
        <f>SUMIFS(Recovery_rate____MWh,Recovery_period_start,"&lt;="&amp;'Billing Period Ending 5 Feb 23'!C1417,Recovery_period_end,"&gt;="&amp;'Billing Period Ending 5 Feb 23'!C1417,Region,'Billing Period Ending 5 Feb 23'!$D$2)</f>
        <v>0.8</v>
      </c>
      <c r="E1417" s="14"/>
      <c r="F1417" s="6">
        <f t="shared" si="86"/>
        <v>0</v>
      </c>
    </row>
    <row r="1418" spans="1:6" x14ac:dyDescent="0.4">
      <c r="A1418" s="9">
        <f t="shared" si="84"/>
        <v>44959</v>
      </c>
      <c r="B1418" s="11">
        <f t="shared" si="85"/>
        <v>0.90972222222222221</v>
      </c>
      <c r="C1418" s="7">
        <f t="shared" si="83"/>
        <v>44959.909722222219</v>
      </c>
      <c r="D1418" s="6">
        <f>SUMIFS(Recovery_rate____MWh,Recovery_period_start,"&lt;="&amp;'Billing Period Ending 5 Feb 23'!C1418,Recovery_period_end,"&gt;="&amp;'Billing Period Ending 5 Feb 23'!C1418,Region,'Billing Period Ending 5 Feb 23'!$D$2)</f>
        <v>0.8</v>
      </c>
      <c r="E1418" s="14"/>
      <c r="F1418" s="6">
        <f t="shared" si="86"/>
        <v>0</v>
      </c>
    </row>
    <row r="1419" spans="1:6" x14ac:dyDescent="0.4">
      <c r="A1419" s="9">
        <f t="shared" si="84"/>
        <v>44959</v>
      </c>
      <c r="B1419" s="11">
        <f t="shared" si="85"/>
        <v>0.91319444444444453</v>
      </c>
      <c r="C1419" s="7">
        <f t="shared" si="83"/>
        <v>44959.913194444445</v>
      </c>
      <c r="D1419" s="6">
        <f>SUMIFS(Recovery_rate____MWh,Recovery_period_start,"&lt;="&amp;'Billing Period Ending 5 Feb 23'!C1419,Recovery_period_end,"&gt;="&amp;'Billing Period Ending 5 Feb 23'!C1419,Region,'Billing Period Ending 5 Feb 23'!$D$2)</f>
        <v>0.8</v>
      </c>
      <c r="E1419" s="14"/>
      <c r="F1419" s="6">
        <f t="shared" si="86"/>
        <v>0</v>
      </c>
    </row>
    <row r="1420" spans="1:6" x14ac:dyDescent="0.4">
      <c r="A1420" s="9">
        <f t="shared" si="84"/>
        <v>44959</v>
      </c>
      <c r="B1420" s="11">
        <f t="shared" si="85"/>
        <v>0.91666666666666663</v>
      </c>
      <c r="C1420" s="7">
        <f t="shared" si="83"/>
        <v>44959.916666666664</v>
      </c>
      <c r="D1420" s="6">
        <f>SUMIFS(Recovery_rate____MWh,Recovery_period_start,"&lt;="&amp;'Billing Period Ending 5 Feb 23'!C1420,Recovery_period_end,"&gt;="&amp;'Billing Period Ending 5 Feb 23'!C1420,Region,'Billing Period Ending 5 Feb 23'!$D$2)</f>
        <v>0.8</v>
      </c>
      <c r="E1420" s="14"/>
      <c r="F1420" s="6">
        <f t="shared" si="86"/>
        <v>0</v>
      </c>
    </row>
    <row r="1421" spans="1:6" x14ac:dyDescent="0.4">
      <c r="A1421" s="9">
        <f t="shared" si="84"/>
        <v>44959</v>
      </c>
      <c r="B1421" s="11">
        <f t="shared" si="85"/>
        <v>0.92013888888888884</v>
      </c>
      <c r="C1421" s="7">
        <f t="shared" si="83"/>
        <v>44959.920138888891</v>
      </c>
      <c r="D1421" s="6">
        <f>SUMIFS(Recovery_rate____MWh,Recovery_period_start,"&lt;="&amp;'Billing Period Ending 5 Feb 23'!C1421,Recovery_period_end,"&gt;="&amp;'Billing Period Ending 5 Feb 23'!C1421,Region,'Billing Period Ending 5 Feb 23'!$D$2)</f>
        <v>0.8</v>
      </c>
      <c r="E1421" s="14"/>
      <c r="F1421" s="6">
        <f t="shared" si="86"/>
        <v>0</v>
      </c>
    </row>
    <row r="1422" spans="1:6" x14ac:dyDescent="0.4">
      <c r="A1422" s="9">
        <f t="shared" si="84"/>
        <v>44959</v>
      </c>
      <c r="B1422" s="11">
        <f t="shared" si="85"/>
        <v>0.92361111111111116</v>
      </c>
      <c r="C1422" s="7">
        <f t="shared" si="83"/>
        <v>44959.923611111109</v>
      </c>
      <c r="D1422" s="6">
        <f>SUMIFS(Recovery_rate____MWh,Recovery_period_start,"&lt;="&amp;'Billing Period Ending 5 Feb 23'!C1422,Recovery_period_end,"&gt;="&amp;'Billing Period Ending 5 Feb 23'!C1422,Region,'Billing Period Ending 5 Feb 23'!$D$2)</f>
        <v>0.8</v>
      </c>
      <c r="E1422" s="14"/>
      <c r="F1422" s="6">
        <f t="shared" si="86"/>
        <v>0</v>
      </c>
    </row>
    <row r="1423" spans="1:6" x14ac:dyDescent="0.4">
      <c r="A1423" s="9">
        <f t="shared" si="84"/>
        <v>44959</v>
      </c>
      <c r="B1423" s="11">
        <f t="shared" si="85"/>
        <v>0.92708333333333337</v>
      </c>
      <c r="C1423" s="7">
        <f t="shared" si="83"/>
        <v>44959.927083333336</v>
      </c>
      <c r="D1423" s="6">
        <f>SUMIFS(Recovery_rate____MWh,Recovery_period_start,"&lt;="&amp;'Billing Period Ending 5 Feb 23'!C1423,Recovery_period_end,"&gt;="&amp;'Billing Period Ending 5 Feb 23'!C1423,Region,'Billing Period Ending 5 Feb 23'!$D$2)</f>
        <v>0.8</v>
      </c>
      <c r="E1423" s="14"/>
      <c r="F1423" s="6">
        <f t="shared" si="86"/>
        <v>0</v>
      </c>
    </row>
    <row r="1424" spans="1:6" x14ac:dyDescent="0.4">
      <c r="A1424" s="9">
        <f t="shared" si="84"/>
        <v>44959</v>
      </c>
      <c r="B1424" s="11">
        <f t="shared" si="85"/>
        <v>0.93055555555555547</v>
      </c>
      <c r="C1424" s="7">
        <f t="shared" si="83"/>
        <v>44959.930555555555</v>
      </c>
      <c r="D1424" s="6">
        <f>SUMIFS(Recovery_rate____MWh,Recovery_period_start,"&lt;="&amp;'Billing Period Ending 5 Feb 23'!C1424,Recovery_period_end,"&gt;="&amp;'Billing Period Ending 5 Feb 23'!C1424,Region,'Billing Period Ending 5 Feb 23'!$D$2)</f>
        <v>0.8</v>
      </c>
      <c r="E1424" s="14"/>
      <c r="F1424" s="6">
        <f t="shared" si="86"/>
        <v>0</v>
      </c>
    </row>
    <row r="1425" spans="1:6" x14ac:dyDescent="0.4">
      <c r="A1425" s="9">
        <f t="shared" si="84"/>
        <v>44959</v>
      </c>
      <c r="B1425" s="11">
        <f t="shared" si="85"/>
        <v>0.93402777777777779</v>
      </c>
      <c r="C1425" s="7">
        <f t="shared" si="83"/>
        <v>44959.934027777781</v>
      </c>
      <c r="D1425" s="6">
        <f>SUMIFS(Recovery_rate____MWh,Recovery_period_start,"&lt;="&amp;'Billing Period Ending 5 Feb 23'!C1425,Recovery_period_end,"&gt;="&amp;'Billing Period Ending 5 Feb 23'!C1425,Region,'Billing Period Ending 5 Feb 23'!$D$2)</f>
        <v>0.8</v>
      </c>
      <c r="E1425" s="14"/>
      <c r="F1425" s="6">
        <f t="shared" si="86"/>
        <v>0</v>
      </c>
    </row>
    <row r="1426" spans="1:6" x14ac:dyDescent="0.4">
      <c r="A1426" s="9">
        <f t="shared" si="84"/>
        <v>44959</v>
      </c>
      <c r="B1426" s="11">
        <f t="shared" si="85"/>
        <v>0.9375</v>
      </c>
      <c r="C1426" s="7">
        <f t="shared" si="83"/>
        <v>44959.9375</v>
      </c>
      <c r="D1426" s="6">
        <f>SUMIFS(Recovery_rate____MWh,Recovery_period_start,"&lt;="&amp;'Billing Period Ending 5 Feb 23'!C1426,Recovery_period_end,"&gt;="&amp;'Billing Period Ending 5 Feb 23'!C1426,Region,'Billing Period Ending 5 Feb 23'!$D$2)</f>
        <v>0.8</v>
      </c>
      <c r="E1426" s="14"/>
      <c r="F1426" s="6">
        <f t="shared" si="86"/>
        <v>0</v>
      </c>
    </row>
    <row r="1427" spans="1:6" x14ac:dyDescent="0.4">
      <c r="A1427" s="9">
        <f t="shared" si="84"/>
        <v>44959</v>
      </c>
      <c r="B1427" s="11">
        <f t="shared" si="85"/>
        <v>0.94097222222222221</v>
      </c>
      <c r="C1427" s="7">
        <f t="shared" si="83"/>
        <v>44959.940972222219</v>
      </c>
      <c r="D1427" s="6">
        <f>SUMIFS(Recovery_rate____MWh,Recovery_period_start,"&lt;="&amp;'Billing Period Ending 5 Feb 23'!C1427,Recovery_period_end,"&gt;="&amp;'Billing Period Ending 5 Feb 23'!C1427,Region,'Billing Period Ending 5 Feb 23'!$D$2)</f>
        <v>0.8</v>
      </c>
      <c r="E1427" s="14"/>
      <c r="F1427" s="6">
        <f t="shared" si="86"/>
        <v>0</v>
      </c>
    </row>
    <row r="1428" spans="1:6" x14ac:dyDescent="0.4">
      <c r="A1428" s="9">
        <f t="shared" si="84"/>
        <v>44959</v>
      </c>
      <c r="B1428" s="11">
        <f t="shared" si="85"/>
        <v>0.94444444444444453</v>
      </c>
      <c r="C1428" s="7">
        <f t="shared" si="83"/>
        <v>44959.944444444445</v>
      </c>
      <c r="D1428" s="6">
        <f>SUMIFS(Recovery_rate____MWh,Recovery_period_start,"&lt;="&amp;'Billing Period Ending 5 Feb 23'!C1428,Recovery_period_end,"&gt;="&amp;'Billing Period Ending 5 Feb 23'!C1428,Region,'Billing Period Ending 5 Feb 23'!$D$2)</f>
        <v>0.8</v>
      </c>
      <c r="E1428" s="14"/>
      <c r="F1428" s="6">
        <f t="shared" si="86"/>
        <v>0</v>
      </c>
    </row>
    <row r="1429" spans="1:6" x14ac:dyDescent="0.4">
      <c r="A1429" s="9">
        <f t="shared" si="84"/>
        <v>44959</v>
      </c>
      <c r="B1429" s="11">
        <f t="shared" si="85"/>
        <v>0.94791666666666663</v>
      </c>
      <c r="C1429" s="7">
        <f t="shared" si="83"/>
        <v>44959.947916666664</v>
      </c>
      <c r="D1429" s="6">
        <f>SUMIFS(Recovery_rate____MWh,Recovery_period_start,"&lt;="&amp;'Billing Period Ending 5 Feb 23'!C1429,Recovery_period_end,"&gt;="&amp;'Billing Period Ending 5 Feb 23'!C1429,Region,'Billing Period Ending 5 Feb 23'!$D$2)</f>
        <v>0.8</v>
      </c>
      <c r="E1429" s="14"/>
      <c r="F1429" s="6">
        <f t="shared" si="86"/>
        <v>0</v>
      </c>
    </row>
    <row r="1430" spans="1:6" x14ac:dyDescent="0.4">
      <c r="A1430" s="9">
        <f t="shared" si="84"/>
        <v>44959</v>
      </c>
      <c r="B1430" s="11">
        <f t="shared" si="85"/>
        <v>0.95138888888888884</v>
      </c>
      <c r="C1430" s="7">
        <f t="shared" si="83"/>
        <v>44959.951388888891</v>
      </c>
      <c r="D1430" s="6">
        <f>SUMIFS(Recovery_rate____MWh,Recovery_period_start,"&lt;="&amp;'Billing Period Ending 5 Feb 23'!C1430,Recovery_period_end,"&gt;="&amp;'Billing Period Ending 5 Feb 23'!C1430,Region,'Billing Period Ending 5 Feb 23'!$D$2)</f>
        <v>0.8</v>
      </c>
      <c r="E1430" s="14"/>
      <c r="F1430" s="6">
        <f t="shared" si="86"/>
        <v>0</v>
      </c>
    </row>
    <row r="1431" spans="1:6" x14ac:dyDescent="0.4">
      <c r="A1431" s="9">
        <f t="shared" si="84"/>
        <v>44959</v>
      </c>
      <c r="B1431" s="11">
        <f t="shared" si="85"/>
        <v>0.95486111111111116</v>
      </c>
      <c r="C1431" s="7">
        <f t="shared" si="83"/>
        <v>44959.954861111109</v>
      </c>
      <c r="D1431" s="6">
        <f>SUMIFS(Recovery_rate____MWh,Recovery_period_start,"&lt;="&amp;'Billing Period Ending 5 Feb 23'!C1431,Recovery_period_end,"&gt;="&amp;'Billing Period Ending 5 Feb 23'!C1431,Region,'Billing Period Ending 5 Feb 23'!$D$2)</f>
        <v>0.8</v>
      </c>
      <c r="E1431" s="14"/>
      <c r="F1431" s="6">
        <f t="shared" si="86"/>
        <v>0</v>
      </c>
    </row>
    <row r="1432" spans="1:6" x14ac:dyDescent="0.4">
      <c r="A1432" s="9">
        <f t="shared" si="84"/>
        <v>44959</v>
      </c>
      <c r="B1432" s="11">
        <f t="shared" si="85"/>
        <v>0.95833333333333337</v>
      </c>
      <c r="C1432" s="7">
        <f t="shared" si="83"/>
        <v>44959.958333333336</v>
      </c>
      <c r="D1432" s="6">
        <f>SUMIFS(Recovery_rate____MWh,Recovery_period_start,"&lt;="&amp;'Billing Period Ending 5 Feb 23'!C1432,Recovery_period_end,"&gt;="&amp;'Billing Period Ending 5 Feb 23'!C1432,Region,'Billing Period Ending 5 Feb 23'!$D$2)</f>
        <v>0.8</v>
      </c>
      <c r="E1432" s="14"/>
      <c r="F1432" s="6">
        <f t="shared" si="86"/>
        <v>0</v>
      </c>
    </row>
    <row r="1433" spans="1:6" x14ac:dyDescent="0.4">
      <c r="A1433" s="9">
        <f t="shared" si="84"/>
        <v>44959</v>
      </c>
      <c r="B1433" s="11">
        <f t="shared" si="85"/>
        <v>0.96180555555555547</v>
      </c>
      <c r="C1433" s="7">
        <f t="shared" si="83"/>
        <v>44959.961805555555</v>
      </c>
      <c r="D1433" s="6">
        <f>SUMIFS(Recovery_rate____MWh,Recovery_period_start,"&lt;="&amp;'Billing Period Ending 5 Feb 23'!C1433,Recovery_period_end,"&gt;="&amp;'Billing Period Ending 5 Feb 23'!C1433,Region,'Billing Period Ending 5 Feb 23'!$D$2)</f>
        <v>0.8</v>
      </c>
      <c r="E1433" s="14"/>
      <c r="F1433" s="6">
        <f t="shared" si="86"/>
        <v>0</v>
      </c>
    </row>
    <row r="1434" spans="1:6" x14ac:dyDescent="0.4">
      <c r="A1434" s="9">
        <f t="shared" si="84"/>
        <v>44959</v>
      </c>
      <c r="B1434" s="11">
        <f t="shared" si="85"/>
        <v>0.96527777777777779</v>
      </c>
      <c r="C1434" s="7">
        <f t="shared" si="83"/>
        <v>44959.965277777781</v>
      </c>
      <c r="D1434" s="6">
        <f>SUMIFS(Recovery_rate____MWh,Recovery_period_start,"&lt;="&amp;'Billing Period Ending 5 Feb 23'!C1434,Recovery_period_end,"&gt;="&amp;'Billing Period Ending 5 Feb 23'!C1434,Region,'Billing Period Ending 5 Feb 23'!$D$2)</f>
        <v>0.8</v>
      </c>
      <c r="E1434" s="14"/>
      <c r="F1434" s="6">
        <f t="shared" si="86"/>
        <v>0</v>
      </c>
    </row>
    <row r="1435" spans="1:6" x14ac:dyDescent="0.4">
      <c r="A1435" s="9">
        <f t="shared" si="84"/>
        <v>44959</v>
      </c>
      <c r="B1435" s="11">
        <f t="shared" si="85"/>
        <v>0.96875</v>
      </c>
      <c r="C1435" s="7">
        <f t="shared" ref="C1435:C1498" si="87">A1435+B1435</f>
        <v>44959.96875</v>
      </c>
      <c r="D1435" s="6">
        <f>SUMIFS(Recovery_rate____MWh,Recovery_period_start,"&lt;="&amp;'Billing Period Ending 5 Feb 23'!C1435,Recovery_period_end,"&gt;="&amp;'Billing Period Ending 5 Feb 23'!C1435,Region,'Billing Period Ending 5 Feb 23'!$D$2)</f>
        <v>0.8</v>
      </c>
      <c r="E1435" s="14"/>
      <c r="F1435" s="6">
        <f t="shared" si="86"/>
        <v>0</v>
      </c>
    </row>
    <row r="1436" spans="1:6" x14ac:dyDescent="0.4">
      <c r="A1436" s="9">
        <f t="shared" si="84"/>
        <v>44959</v>
      </c>
      <c r="B1436" s="11">
        <f t="shared" si="85"/>
        <v>0.97222222222222221</v>
      </c>
      <c r="C1436" s="7">
        <f t="shared" si="87"/>
        <v>44959.972222222219</v>
      </c>
      <c r="D1436" s="6">
        <f>SUMIFS(Recovery_rate____MWh,Recovery_period_start,"&lt;="&amp;'Billing Period Ending 5 Feb 23'!C1436,Recovery_period_end,"&gt;="&amp;'Billing Period Ending 5 Feb 23'!C1436,Region,'Billing Period Ending 5 Feb 23'!$D$2)</f>
        <v>0.8</v>
      </c>
      <c r="E1436" s="14"/>
      <c r="F1436" s="6">
        <f t="shared" si="86"/>
        <v>0</v>
      </c>
    </row>
    <row r="1437" spans="1:6" x14ac:dyDescent="0.4">
      <c r="A1437" s="9">
        <f t="shared" si="84"/>
        <v>44959</v>
      </c>
      <c r="B1437" s="11">
        <f t="shared" si="85"/>
        <v>0.97569444444444453</v>
      </c>
      <c r="C1437" s="7">
        <f t="shared" si="87"/>
        <v>44959.975694444445</v>
      </c>
      <c r="D1437" s="6">
        <f>SUMIFS(Recovery_rate____MWh,Recovery_period_start,"&lt;="&amp;'Billing Period Ending 5 Feb 23'!C1437,Recovery_period_end,"&gt;="&amp;'Billing Period Ending 5 Feb 23'!C1437,Region,'Billing Period Ending 5 Feb 23'!$D$2)</f>
        <v>0.8</v>
      </c>
      <c r="E1437" s="14"/>
      <c r="F1437" s="6">
        <f t="shared" si="86"/>
        <v>0</v>
      </c>
    </row>
    <row r="1438" spans="1:6" x14ac:dyDescent="0.4">
      <c r="A1438" s="9">
        <f t="shared" si="84"/>
        <v>44959</v>
      </c>
      <c r="B1438" s="11">
        <f t="shared" si="85"/>
        <v>0.97916666666666663</v>
      </c>
      <c r="C1438" s="7">
        <f t="shared" si="87"/>
        <v>44959.979166666664</v>
      </c>
      <c r="D1438" s="6">
        <f>SUMIFS(Recovery_rate____MWh,Recovery_period_start,"&lt;="&amp;'Billing Period Ending 5 Feb 23'!C1438,Recovery_period_end,"&gt;="&amp;'Billing Period Ending 5 Feb 23'!C1438,Region,'Billing Period Ending 5 Feb 23'!$D$2)</f>
        <v>0.8</v>
      </c>
      <c r="E1438" s="14"/>
      <c r="F1438" s="6">
        <f t="shared" si="86"/>
        <v>0</v>
      </c>
    </row>
    <row r="1439" spans="1:6" x14ac:dyDescent="0.4">
      <c r="A1439" s="9">
        <f t="shared" si="84"/>
        <v>44959</v>
      </c>
      <c r="B1439" s="11">
        <f t="shared" si="85"/>
        <v>0.98263888888888884</v>
      </c>
      <c r="C1439" s="7">
        <f t="shared" si="87"/>
        <v>44959.982638888891</v>
      </c>
      <c r="D1439" s="6">
        <f>SUMIFS(Recovery_rate____MWh,Recovery_period_start,"&lt;="&amp;'Billing Period Ending 5 Feb 23'!C1439,Recovery_period_end,"&gt;="&amp;'Billing Period Ending 5 Feb 23'!C1439,Region,'Billing Period Ending 5 Feb 23'!$D$2)</f>
        <v>0.8</v>
      </c>
      <c r="E1439" s="14"/>
      <c r="F1439" s="6">
        <f t="shared" si="86"/>
        <v>0</v>
      </c>
    </row>
    <row r="1440" spans="1:6" x14ac:dyDescent="0.4">
      <c r="A1440" s="9">
        <f t="shared" si="84"/>
        <v>44959</v>
      </c>
      <c r="B1440" s="11">
        <f t="shared" si="85"/>
        <v>0.98611111111111116</v>
      </c>
      <c r="C1440" s="7">
        <f t="shared" si="87"/>
        <v>44959.986111111109</v>
      </c>
      <c r="D1440" s="6">
        <f>SUMIFS(Recovery_rate____MWh,Recovery_period_start,"&lt;="&amp;'Billing Period Ending 5 Feb 23'!C1440,Recovery_period_end,"&gt;="&amp;'Billing Period Ending 5 Feb 23'!C1440,Region,'Billing Period Ending 5 Feb 23'!$D$2)</f>
        <v>0.8</v>
      </c>
      <c r="E1440" s="14"/>
      <c r="F1440" s="6">
        <f t="shared" si="86"/>
        <v>0</v>
      </c>
    </row>
    <row r="1441" spans="1:6" x14ac:dyDescent="0.4">
      <c r="A1441" s="9">
        <f t="shared" si="84"/>
        <v>44959</v>
      </c>
      <c r="B1441" s="11">
        <f t="shared" si="85"/>
        <v>0.98958333333333337</v>
      </c>
      <c r="C1441" s="7">
        <f t="shared" si="87"/>
        <v>44959.989583333336</v>
      </c>
      <c r="D1441" s="6">
        <f>SUMIFS(Recovery_rate____MWh,Recovery_period_start,"&lt;="&amp;'Billing Period Ending 5 Feb 23'!C1441,Recovery_period_end,"&gt;="&amp;'Billing Period Ending 5 Feb 23'!C1441,Region,'Billing Period Ending 5 Feb 23'!$D$2)</f>
        <v>0.8</v>
      </c>
      <c r="E1441" s="14"/>
      <c r="F1441" s="6">
        <f t="shared" si="86"/>
        <v>0</v>
      </c>
    </row>
    <row r="1442" spans="1:6" x14ac:dyDescent="0.4">
      <c r="A1442" s="9">
        <f t="shared" si="84"/>
        <v>44959</v>
      </c>
      <c r="B1442" s="11">
        <f t="shared" si="85"/>
        <v>0.99305555555555547</v>
      </c>
      <c r="C1442" s="7">
        <f t="shared" si="87"/>
        <v>44959.993055555555</v>
      </c>
      <c r="D1442" s="6">
        <f>SUMIFS(Recovery_rate____MWh,Recovery_period_start,"&lt;="&amp;'Billing Period Ending 5 Feb 23'!C1442,Recovery_period_end,"&gt;="&amp;'Billing Period Ending 5 Feb 23'!C1442,Region,'Billing Period Ending 5 Feb 23'!$D$2)</f>
        <v>0.8</v>
      </c>
      <c r="E1442" s="14"/>
      <c r="F1442" s="6">
        <f t="shared" si="86"/>
        <v>0</v>
      </c>
    </row>
    <row r="1443" spans="1:6" x14ac:dyDescent="0.4">
      <c r="A1443" s="9">
        <f t="shared" si="84"/>
        <v>44959</v>
      </c>
      <c r="B1443" s="11">
        <f t="shared" si="85"/>
        <v>0.99652777777777779</v>
      </c>
      <c r="C1443" s="7">
        <f t="shared" si="87"/>
        <v>44959.996527777781</v>
      </c>
      <c r="D1443" s="6">
        <f>SUMIFS(Recovery_rate____MWh,Recovery_period_start,"&lt;="&amp;'Billing Period Ending 5 Feb 23'!C1443,Recovery_period_end,"&gt;="&amp;'Billing Period Ending 5 Feb 23'!C1443,Region,'Billing Period Ending 5 Feb 23'!$D$2)</f>
        <v>0.8</v>
      </c>
      <c r="E1443" s="14"/>
      <c r="F1443" s="6">
        <f t="shared" si="86"/>
        <v>0</v>
      </c>
    </row>
    <row r="1444" spans="1:6" x14ac:dyDescent="0.4">
      <c r="A1444" s="9" t="e">
        <f t="shared" si="84"/>
        <v>#REF!</v>
      </c>
      <c r="B1444" s="11" t="e">
        <f t="shared" si="85"/>
        <v>#REF!</v>
      </c>
      <c r="C1444" s="7">
        <v>44960</v>
      </c>
      <c r="D1444" s="6">
        <f>SUMIFS(Recovery_rate____MWh,Recovery_period_start,"&lt;="&amp;'Billing Period Ending 5 Feb 23'!C1444,Recovery_period_end,"&gt;="&amp;'Billing Period Ending 5 Feb 23'!C1444,Region,'Billing Period Ending 5 Feb 23'!$D$2)</f>
        <v>0.8</v>
      </c>
      <c r="E1444" s="14"/>
      <c r="F1444" s="6">
        <f t="shared" si="86"/>
        <v>0</v>
      </c>
    </row>
    <row r="1445" spans="1:6" x14ac:dyDescent="0.4">
      <c r="A1445" s="9">
        <f t="shared" ref="A1445:A1508" si="88">A1157+1</f>
        <v>44960</v>
      </c>
      <c r="B1445" s="11">
        <f t="shared" ref="B1445:B1508" si="89">B1157</f>
        <v>3.472222222222222E-3</v>
      </c>
      <c r="C1445" s="7">
        <f t="shared" si="87"/>
        <v>44960.003472222219</v>
      </c>
      <c r="D1445" s="6">
        <f>SUMIFS(Recovery_rate____MWh,Recovery_period_start,"&lt;="&amp;'Billing Period Ending 5 Feb 23'!C1445,Recovery_period_end,"&gt;="&amp;'Billing Period Ending 5 Feb 23'!C1445,Region,'Billing Period Ending 5 Feb 23'!$D$2)</f>
        <v>0.8</v>
      </c>
      <c r="E1445" s="14"/>
      <c r="F1445" s="6">
        <f t="shared" si="86"/>
        <v>0</v>
      </c>
    </row>
    <row r="1446" spans="1:6" x14ac:dyDescent="0.4">
      <c r="A1446" s="9">
        <f t="shared" si="88"/>
        <v>44960</v>
      </c>
      <c r="B1446" s="11">
        <f t="shared" si="89"/>
        <v>6.9444444444444441E-3</v>
      </c>
      <c r="C1446" s="7">
        <f t="shared" si="87"/>
        <v>44960.006944444445</v>
      </c>
      <c r="D1446" s="6">
        <f>SUMIFS(Recovery_rate____MWh,Recovery_period_start,"&lt;="&amp;'Billing Period Ending 5 Feb 23'!C1446,Recovery_period_end,"&gt;="&amp;'Billing Period Ending 5 Feb 23'!C1446,Region,'Billing Period Ending 5 Feb 23'!$D$2)</f>
        <v>0.8</v>
      </c>
      <c r="E1446" s="14"/>
      <c r="F1446" s="6">
        <f t="shared" si="86"/>
        <v>0</v>
      </c>
    </row>
    <row r="1447" spans="1:6" x14ac:dyDescent="0.4">
      <c r="A1447" s="9">
        <f t="shared" si="88"/>
        <v>44960</v>
      </c>
      <c r="B1447" s="11">
        <f t="shared" si="89"/>
        <v>1.0416666666666666E-2</v>
      </c>
      <c r="C1447" s="7">
        <f t="shared" si="87"/>
        <v>44960.010416666664</v>
      </c>
      <c r="D1447" s="6">
        <f>SUMIFS(Recovery_rate____MWh,Recovery_period_start,"&lt;="&amp;'Billing Period Ending 5 Feb 23'!C1447,Recovery_period_end,"&gt;="&amp;'Billing Period Ending 5 Feb 23'!C1447,Region,'Billing Period Ending 5 Feb 23'!$D$2)</f>
        <v>0.8</v>
      </c>
      <c r="E1447" s="14"/>
      <c r="F1447" s="6">
        <f t="shared" si="86"/>
        <v>0</v>
      </c>
    </row>
    <row r="1448" spans="1:6" x14ac:dyDescent="0.4">
      <c r="A1448" s="9">
        <f t="shared" si="88"/>
        <v>44960</v>
      </c>
      <c r="B1448" s="11">
        <f t="shared" si="89"/>
        <v>1.3888888888888888E-2</v>
      </c>
      <c r="C1448" s="7">
        <f t="shared" si="87"/>
        <v>44960.013888888891</v>
      </c>
      <c r="D1448" s="6">
        <f>SUMIFS(Recovery_rate____MWh,Recovery_period_start,"&lt;="&amp;'Billing Period Ending 5 Feb 23'!C1448,Recovery_period_end,"&gt;="&amp;'Billing Period Ending 5 Feb 23'!C1448,Region,'Billing Period Ending 5 Feb 23'!$D$2)</f>
        <v>0.8</v>
      </c>
      <c r="E1448" s="14"/>
      <c r="F1448" s="6">
        <f t="shared" si="86"/>
        <v>0</v>
      </c>
    </row>
    <row r="1449" spans="1:6" x14ac:dyDescent="0.4">
      <c r="A1449" s="9">
        <f t="shared" si="88"/>
        <v>44960</v>
      </c>
      <c r="B1449" s="11">
        <f t="shared" si="89"/>
        <v>1.7361111111111112E-2</v>
      </c>
      <c r="C1449" s="7">
        <f t="shared" si="87"/>
        <v>44960.017361111109</v>
      </c>
      <c r="D1449" s="6">
        <f>SUMIFS(Recovery_rate____MWh,Recovery_period_start,"&lt;="&amp;'Billing Period Ending 5 Feb 23'!C1449,Recovery_period_end,"&gt;="&amp;'Billing Period Ending 5 Feb 23'!C1449,Region,'Billing Period Ending 5 Feb 23'!$D$2)</f>
        <v>0.8</v>
      </c>
      <c r="E1449" s="14"/>
      <c r="F1449" s="6">
        <f t="shared" si="86"/>
        <v>0</v>
      </c>
    </row>
    <row r="1450" spans="1:6" x14ac:dyDescent="0.4">
      <c r="A1450" s="9">
        <f t="shared" si="88"/>
        <v>44960</v>
      </c>
      <c r="B1450" s="11">
        <f t="shared" si="89"/>
        <v>2.0833333333333332E-2</v>
      </c>
      <c r="C1450" s="7">
        <f t="shared" si="87"/>
        <v>44960.020833333336</v>
      </c>
      <c r="D1450" s="6">
        <f>SUMIFS(Recovery_rate____MWh,Recovery_period_start,"&lt;="&amp;'Billing Period Ending 5 Feb 23'!C1450,Recovery_period_end,"&gt;="&amp;'Billing Period Ending 5 Feb 23'!C1450,Region,'Billing Period Ending 5 Feb 23'!$D$2)</f>
        <v>0.8</v>
      </c>
      <c r="E1450" s="14"/>
      <c r="F1450" s="6">
        <f t="shared" si="86"/>
        <v>0</v>
      </c>
    </row>
    <row r="1451" spans="1:6" x14ac:dyDescent="0.4">
      <c r="A1451" s="9">
        <f t="shared" si="88"/>
        <v>44960</v>
      </c>
      <c r="B1451" s="11">
        <f t="shared" si="89"/>
        <v>2.4305555555555556E-2</v>
      </c>
      <c r="C1451" s="7">
        <f t="shared" si="87"/>
        <v>44960.024305555555</v>
      </c>
      <c r="D1451" s="6">
        <f>SUMIFS(Recovery_rate____MWh,Recovery_period_start,"&lt;="&amp;'Billing Period Ending 5 Feb 23'!C1451,Recovery_period_end,"&gt;="&amp;'Billing Period Ending 5 Feb 23'!C1451,Region,'Billing Period Ending 5 Feb 23'!$D$2)</f>
        <v>0.8</v>
      </c>
      <c r="E1451" s="14"/>
      <c r="F1451" s="6">
        <f t="shared" si="86"/>
        <v>0</v>
      </c>
    </row>
    <row r="1452" spans="1:6" x14ac:dyDescent="0.4">
      <c r="A1452" s="9">
        <f t="shared" si="88"/>
        <v>44960</v>
      </c>
      <c r="B1452" s="11">
        <f t="shared" si="89"/>
        <v>2.7777777777777776E-2</v>
      </c>
      <c r="C1452" s="7">
        <f t="shared" si="87"/>
        <v>44960.027777777781</v>
      </c>
      <c r="D1452" s="6">
        <f>SUMIFS(Recovery_rate____MWh,Recovery_period_start,"&lt;="&amp;'Billing Period Ending 5 Feb 23'!C1452,Recovery_period_end,"&gt;="&amp;'Billing Period Ending 5 Feb 23'!C1452,Region,'Billing Period Ending 5 Feb 23'!$D$2)</f>
        <v>0.8</v>
      </c>
      <c r="E1452" s="14"/>
      <c r="F1452" s="6">
        <f t="shared" si="86"/>
        <v>0</v>
      </c>
    </row>
    <row r="1453" spans="1:6" x14ac:dyDescent="0.4">
      <c r="A1453" s="9">
        <f t="shared" si="88"/>
        <v>44960</v>
      </c>
      <c r="B1453" s="11">
        <f t="shared" si="89"/>
        <v>3.125E-2</v>
      </c>
      <c r="C1453" s="7">
        <f t="shared" si="87"/>
        <v>44960.03125</v>
      </c>
      <c r="D1453" s="6">
        <f>SUMIFS(Recovery_rate____MWh,Recovery_period_start,"&lt;="&amp;'Billing Period Ending 5 Feb 23'!C1453,Recovery_period_end,"&gt;="&amp;'Billing Period Ending 5 Feb 23'!C1453,Region,'Billing Period Ending 5 Feb 23'!$D$2)</f>
        <v>0.8</v>
      </c>
      <c r="E1453" s="14"/>
      <c r="F1453" s="6">
        <f t="shared" si="86"/>
        <v>0</v>
      </c>
    </row>
    <row r="1454" spans="1:6" x14ac:dyDescent="0.4">
      <c r="A1454" s="9">
        <f t="shared" si="88"/>
        <v>44960</v>
      </c>
      <c r="B1454" s="11">
        <f t="shared" si="89"/>
        <v>3.4722222222222224E-2</v>
      </c>
      <c r="C1454" s="7">
        <f t="shared" si="87"/>
        <v>44960.034722222219</v>
      </c>
      <c r="D1454" s="6">
        <f>SUMIFS(Recovery_rate____MWh,Recovery_period_start,"&lt;="&amp;'Billing Period Ending 5 Feb 23'!C1454,Recovery_period_end,"&gt;="&amp;'Billing Period Ending 5 Feb 23'!C1454,Region,'Billing Period Ending 5 Feb 23'!$D$2)</f>
        <v>0.8</v>
      </c>
      <c r="E1454" s="14"/>
      <c r="F1454" s="6">
        <f t="shared" si="86"/>
        <v>0</v>
      </c>
    </row>
    <row r="1455" spans="1:6" x14ac:dyDescent="0.4">
      <c r="A1455" s="9">
        <f t="shared" si="88"/>
        <v>44960</v>
      </c>
      <c r="B1455" s="11">
        <f t="shared" si="89"/>
        <v>3.8194444444444441E-2</v>
      </c>
      <c r="C1455" s="7">
        <f t="shared" si="87"/>
        <v>44960.038194444445</v>
      </c>
      <c r="D1455" s="6">
        <f>SUMIFS(Recovery_rate____MWh,Recovery_period_start,"&lt;="&amp;'Billing Period Ending 5 Feb 23'!C1455,Recovery_period_end,"&gt;="&amp;'Billing Period Ending 5 Feb 23'!C1455,Region,'Billing Period Ending 5 Feb 23'!$D$2)</f>
        <v>0.8</v>
      </c>
      <c r="E1455" s="14"/>
      <c r="F1455" s="6">
        <f t="shared" si="86"/>
        <v>0</v>
      </c>
    </row>
    <row r="1456" spans="1:6" x14ac:dyDescent="0.4">
      <c r="A1456" s="9">
        <f t="shared" si="88"/>
        <v>44960</v>
      </c>
      <c r="B1456" s="11">
        <f t="shared" si="89"/>
        <v>4.1666666666666664E-2</v>
      </c>
      <c r="C1456" s="7">
        <f t="shared" si="87"/>
        <v>44960.041666666664</v>
      </c>
      <c r="D1456" s="6">
        <f>SUMIFS(Recovery_rate____MWh,Recovery_period_start,"&lt;="&amp;'Billing Period Ending 5 Feb 23'!C1456,Recovery_period_end,"&gt;="&amp;'Billing Period Ending 5 Feb 23'!C1456,Region,'Billing Period Ending 5 Feb 23'!$D$2)</f>
        <v>0.8</v>
      </c>
      <c r="E1456" s="14"/>
      <c r="F1456" s="6">
        <f t="shared" si="86"/>
        <v>0</v>
      </c>
    </row>
    <row r="1457" spans="1:6" x14ac:dyDescent="0.4">
      <c r="A1457" s="9">
        <f t="shared" si="88"/>
        <v>44960</v>
      </c>
      <c r="B1457" s="11">
        <f t="shared" si="89"/>
        <v>4.5138888888888888E-2</v>
      </c>
      <c r="C1457" s="7">
        <f t="shared" si="87"/>
        <v>44960.045138888891</v>
      </c>
      <c r="D1457" s="6">
        <f>SUMIFS(Recovery_rate____MWh,Recovery_period_start,"&lt;="&amp;'Billing Period Ending 5 Feb 23'!C1457,Recovery_period_end,"&gt;="&amp;'Billing Period Ending 5 Feb 23'!C1457,Region,'Billing Period Ending 5 Feb 23'!$D$2)</f>
        <v>0.8</v>
      </c>
      <c r="E1457" s="14"/>
      <c r="F1457" s="6">
        <f t="shared" si="86"/>
        <v>0</v>
      </c>
    </row>
    <row r="1458" spans="1:6" x14ac:dyDescent="0.4">
      <c r="A1458" s="9">
        <f t="shared" si="88"/>
        <v>44960</v>
      </c>
      <c r="B1458" s="11">
        <f t="shared" si="89"/>
        <v>4.8611111111111112E-2</v>
      </c>
      <c r="C1458" s="7">
        <f t="shared" si="87"/>
        <v>44960.048611111109</v>
      </c>
      <c r="D1458" s="6">
        <f>SUMIFS(Recovery_rate____MWh,Recovery_period_start,"&lt;="&amp;'Billing Period Ending 5 Feb 23'!C1458,Recovery_period_end,"&gt;="&amp;'Billing Period Ending 5 Feb 23'!C1458,Region,'Billing Period Ending 5 Feb 23'!$D$2)</f>
        <v>0.8</v>
      </c>
      <c r="E1458" s="14"/>
      <c r="F1458" s="6">
        <f t="shared" si="86"/>
        <v>0</v>
      </c>
    </row>
    <row r="1459" spans="1:6" x14ac:dyDescent="0.4">
      <c r="A1459" s="9">
        <f t="shared" si="88"/>
        <v>44960</v>
      </c>
      <c r="B1459" s="11">
        <f t="shared" si="89"/>
        <v>5.2083333333333336E-2</v>
      </c>
      <c r="C1459" s="7">
        <f t="shared" si="87"/>
        <v>44960.052083333336</v>
      </c>
      <c r="D1459" s="6">
        <f>SUMIFS(Recovery_rate____MWh,Recovery_period_start,"&lt;="&amp;'Billing Period Ending 5 Feb 23'!C1459,Recovery_period_end,"&gt;="&amp;'Billing Period Ending 5 Feb 23'!C1459,Region,'Billing Period Ending 5 Feb 23'!$D$2)</f>
        <v>0.8</v>
      </c>
      <c r="E1459" s="14"/>
      <c r="F1459" s="6">
        <f t="shared" si="86"/>
        <v>0</v>
      </c>
    </row>
    <row r="1460" spans="1:6" x14ac:dyDescent="0.4">
      <c r="A1460" s="9">
        <f t="shared" si="88"/>
        <v>44960</v>
      </c>
      <c r="B1460" s="11">
        <f t="shared" si="89"/>
        <v>5.5555555555555552E-2</v>
      </c>
      <c r="C1460" s="7">
        <f t="shared" si="87"/>
        <v>44960.055555555555</v>
      </c>
      <c r="D1460" s="6">
        <f>SUMIFS(Recovery_rate____MWh,Recovery_period_start,"&lt;="&amp;'Billing Period Ending 5 Feb 23'!C1460,Recovery_period_end,"&gt;="&amp;'Billing Period Ending 5 Feb 23'!C1460,Region,'Billing Period Ending 5 Feb 23'!$D$2)</f>
        <v>0.8</v>
      </c>
      <c r="E1460" s="14"/>
      <c r="F1460" s="6">
        <f t="shared" si="86"/>
        <v>0</v>
      </c>
    </row>
    <row r="1461" spans="1:6" x14ac:dyDescent="0.4">
      <c r="A1461" s="9">
        <f t="shared" si="88"/>
        <v>44960</v>
      </c>
      <c r="B1461" s="11">
        <f t="shared" si="89"/>
        <v>5.9027777777777783E-2</v>
      </c>
      <c r="C1461" s="7">
        <f t="shared" si="87"/>
        <v>44960.059027777781</v>
      </c>
      <c r="D1461" s="6">
        <f>SUMIFS(Recovery_rate____MWh,Recovery_period_start,"&lt;="&amp;'Billing Period Ending 5 Feb 23'!C1461,Recovery_period_end,"&gt;="&amp;'Billing Period Ending 5 Feb 23'!C1461,Region,'Billing Period Ending 5 Feb 23'!$D$2)</f>
        <v>0.8</v>
      </c>
      <c r="E1461" s="14"/>
      <c r="F1461" s="6">
        <f t="shared" si="86"/>
        <v>0</v>
      </c>
    </row>
    <row r="1462" spans="1:6" x14ac:dyDescent="0.4">
      <c r="A1462" s="9">
        <f t="shared" si="88"/>
        <v>44960</v>
      </c>
      <c r="B1462" s="11">
        <f t="shared" si="89"/>
        <v>6.25E-2</v>
      </c>
      <c r="C1462" s="7">
        <f t="shared" si="87"/>
        <v>44960.0625</v>
      </c>
      <c r="D1462" s="6">
        <f>SUMIFS(Recovery_rate____MWh,Recovery_period_start,"&lt;="&amp;'Billing Period Ending 5 Feb 23'!C1462,Recovery_period_end,"&gt;="&amp;'Billing Period Ending 5 Feb 23'!C1462,Region,'Billing Period Ending 5 Feb 23'!$D$2)</f>
        <v>0.8</v>
      </c>
      <c r="E1462" s="14"/>
      <c r="F1462" s="6">
        <f t="shared" si="86"/>
        <v>0</v>
      </c>
    </row>
    <row r="1463" spans="1:6" x14ac:dyDescent="0.4">
      <c r="A1463" s="9">
        <f t="shared" si="88"/>
        <v>44960</v>
      </c>
      <c r="B1463" s="11">
        <f t="shared" si="89"/>
        <v>6.5972222222222224E-2</v>
      </c>
      <c r="C1463" s="7">
        <f t="shared" si="87"/>
        <v>44960.065972222219</v>
      </c>
      <c r="D1463" s="6">
        <f>SUMIFS(Recovery_rate____MWh,Recovery_period_start,"&lt;="&amp;'Billing Period Ending 5 Feb 23'!C1463,Recovery_period_end,"&gt;="&amp;'Billing Period Ending 5 Feb 23'!C1463,Region,'Billing Period Ending 5 Feb 23'!$D$2)</f>
        <v>0.8</v>
      </c>
      <c r="E1463" s="14"/>
      <c r="F1463" s="6">
        <f t="shared" si="86"/>
        <v>0</v>
      </c>
    </row>
    <row r="1464" spans="1:6" x14ac:dyDescent="0.4">
      <c r="A1464" s="9">
        <f t="shared" si="88"/>
        <v>44960</v>
      </c>
      <c r="B1464" s="11">
        <f t="shared" si="89"/>
        <v>6.9444444444444434E-2</v>
      </c>
      <c r="C1464" s="7">
        <f t="shared" si="87"/>
        <v>44960.069444444445</v>
      </c>
      <c r="D1464" s="6">
        <f>SUMIFS(Recovery_rate____MWh,Recovery_period_start,"&lt;="&amp;'Billing Period Ending 5 Feb 23'!C1464,Recovery_period_end,"&gt;="&amp;'Billing Period Ending 5 Feb 23'!C1464,Region,'Billing Period Ending 5 Feb 23'!$D$2)</f>
        <v>0.8</v>
      </c>
      <c r="E1464" s="14"/>
      <c r="F1464" s="6">
        <f t="shared" si="86"/>
        <v>0</v>
      </c>
    </row>
    <row r="1465" spans="1:6" x14ac:dyDescent="0.4">
      <c r="A1465" s="9">
        <f t="shared" si="88"/>
        <v>44960</v>
      </c>
      <c r="B1465" s="11">
        <f t="shared" si="89"/>
        <v>7.2916666666666671E-2</v>
      </c>
      <c r="C1465" s="7">
        <f t="shared" si="87"/>
        <v>44960.072916666664</v>
      </c>
      <c r="D1465" s="6">
        <f>SUMIFS(Recovery_rate____MWh,Recovery_period_start,"&lt;="&amp;'Billing Period Ending 5 Feb 23'!C1465,Recovery_period_end,"&gt;="&amp;'Billing Period Ending 5 Feb 23'!C1465,Region,'Billing Period Ending 5 Feb 23'!$D$2)</f>
        <v>0.8</v>
      </c>
      <c r="E1465" s="14"/>
      <c r="F1465" s="6">
        <f t="shared" si="86"/>
        <v>0</v>
      </c>
    </row>
    <row r="1466" spans="1:6" x14ac:dyDescent="0.4">
      <c r="A1466" s="9">
        <f t="shared" si="88"/>
        <v>44960</v>
      </c>
      <c r="B1466" s="11">
        <f t="shared" si="89"/>
        <v>7.6388888888888895E-2</v>
      </c>
      <c r="C1466" s="7">
        <f t="shared" si="87"/>
        <v>44960.076388888891</v>
      </c>
      <c r="D1466" s="6">
        <f>SUMIFS(Recovery_rate____MWh,Recovery_period_start,"&lt;="&amp;'Billing Period Ending 5 Feb 23'!C1466,Recovery_period_end,"&gt;="&amp;'Billing Period Ending 5 Feb 23'!C1466,Region,'Billing Period Ending 5 Feb 23'!$D$2)</f>
        <v>0.8</v>
      </c>
      <c r="E1466" s="14"/>
      <c r="F1466" s="6">
        <f t="shared" si="86"/>
        <v>0</v>
      </c>
    </row>
    <row r="1467" spans="1:6" x14ac:dyDescent="0.4">
      <c r="A1467" s="9">
        <f t="shared" si="88"/>
        <v>44960</v>
      </c>
      <c r="B1467" s="11">
        <f t="shared" si="89"/>
        <v>7.9861111111111105E-2</v>
      </c>
      <c r="C1467" s="7">
        <f t="shared" si="87"/>
        <v>44960.079861111109</v>
      </c>
      <c r="D1467" s="6">
        <f>SUMIFS(Recovery_rate____MWh,Recovery_period_start,"&lt;="&amp;'Billing Period Ending 5 Feb 23'!C1467,Recovery_period_end,"&gt;="&amp;'Billing Period Ending 5 Feb 23'!C1467,Region,'Billing Period Ending 5 Feb 23'!$D$2)</f>
        <v>0.8</v>
      </c>
      <c r="E1467" s="14"/>
      <c r="F1467" s="6">
        <f t="shared" si="86"/>
        <v>0</v>
      </c>
    </row>
    <row r="1468" spans="1:6" x14ac:dyDescent="0.4">
      <c r="A1468" s="9">
        <f t="shared" si="88"/>
        <v>44960</v>
      </c>
      <c r="B1468" s="11">
        <f t="shared" si="89"/>
        <v>8.3333333333333329E-2</v>
      </c>
      <c r="C1468" s="7">
        <f t="shared" si="87"/>
        <v>44960.083333333336</v>
      </c>
      <c r="D1468" s="6">
        <f>SUMIFS(Recovery_rate____MWh,Recovery_period_start,"&lt;="&amp;'Billing Period Ending 5 Feb 23'!C1468,Recovery_period_end,"&gt;="&amp;'Billing Period Ending 5 Feb 23'!C1468,Region,'Billing Period Ending 5 Feb 23'!$D$2)</f>
        <v>0.8</v>
      </c>
      <c r="E1468" s="14"/>
      <c r="F1468" s="6">
        <f t="shared" si="86"/>
        <v>0</v>
      </c>
    </row>
    <row r="1469" spans="1:6" x14ac:dyDescent="0.4">
      <c r="A1469" s="9">
        <f t="shared" si="88"/>
        <v>44960</v>
      </c>
      <c r="B1469" s="11">
        <f t="shared" si="89"/>
        <v>8.6805555555555566E-2</v>
      </c>
      <c r="C1469" s="7">
        <f t="shared" si="87"/>
        <v>44960.086805555555</v>
      </c>
      <c r="D1469" s="6">
        <f>SUMIFS(Recovery_rate____MWh,Recovery_period_start,"&lt;="&amp;'Billing Period Ending 5 Feb 23'!C1469,Recovery_period_end,"&gt;="&amp;'Billing Period Ending 5 Feb 23'!C1469,Region,'Billing Period Ending 5 Feb 23'!$D$2)</f>
        <v>0.8</v>
      </c>
      <c r="E1469" s="14"/>
      <c r="F1469" s="6">
        <f t="shared" si="86"/>
        <v>0</v>
      </c>
    </row>
    <row r="1470" spans="1:6" x14ac:dyDescent="0.4">
      <c r="A1470" s="9">
        <f t="shared" si="88"/>
        <v>44960</v>
      </c>
      <c r="B1470" s="11">
        <f t="shared" si="89"/>
        <v>9.0277777777777776E-2</v>
      </c>
      <c r="C1470" s="7">
        <f t="shared" si="87"/>
        <v>44960.090277777781</v>
      </c>
      <c r="D1470" s="6">
        <f>SUMIFS(Recovery_rate____MWh,Recovery_period_start,"&lt;="&amp;'Billing Period Ending 5 Feb 23'!C1470,Recovery_period_end,"&gt;="&amp;'Billing Period Ending 5 Feb 23'!C1470,Region,'Billing Period Ending 5 Feb 23'!$D$2)</f>
        <v>0.8</v>
      </c>
      <c r="E1470" s="14"/>
      <c r="F1470" s="6">
        <f t="shared" si="86"/>
        <v>0</v>
      </c>
    </row>
    <row r="1471" spans="1:6" x14ac:dyDescent="0.4">
      <c r="A1471" s="9">
        <f t="shared" si="88"/>
        <v>44960</v>
      </c>
      <c r="B1471" s="11">
        <f t="shared" si="89"/>
        <v>9.375E-2</v>
      </c>
      <c r="C1471" s="7">
        <f t="shared" si="87"/>
        <v>44960.09375</v>
      </c>
      <c r="D1471" s="6">
        <f>SUMIFS(Recovery_rate____MWh,Recovery_period_start,"&lt;="&amp;'Billing Period Ending 5 Feb 23'!C1471,Recovery_period_end,"&gt;="&amp;'Billing Period Ending 5 Feb 23'!C1471,Region,'Billing Period Ending 5 Feb 23'!$D$2)</f>
        <v>0.8</v>
      </c>
      <c r="E1471" s="14"/>
      <c r="F1471" s="6">
        <f t="shared" si="86"/>
        <v>0</v>
      </c>
    </row>
    <row r="1472" spans="1:6" x14ac:dyDescent="0.4">
      <c r="A1472" s="9">
        <f t="shared" si="88"/>
        <v>44960</v>
      </c>
      <c r="B1472" s="11">
        <f t="shared" si="89"/>
        <v>9.7222222222222224E-2</v>
      </c>
      <c r="C1472" s="7">
        <f t="shared" si="87"/>
        <v>44960.097222222219</v>
      </c>
      <c r="D1472" s="6">
        <f>SUMIFS(Recovery_rate____MWh,Recovery_period_start,"&lt;="&amp;'Billing Period Ending 5 Feb 23'!C1472,Recovery_period_end,"&gt;="&amp;'Billing Period Ending 5 Feb 23'!C1472,Region,'Billing Period Ending 5 Feb 23'!$D$2)</f>
        <v>0.8</v>
      </c>
      <c r="E1472" s="14"/>
      <c r="F1472" s="6">
        <f t="shared" si="86"/>
        <v>0</v>
      </c>
    </row>
    <row r="1473" spans="1:6" x14ac:dyDescent="0.4">
      <c r="A1473" s="9">
        <f t="shared" si="88"/>
        <v>44960</v>
      </c>
      <c r="B1473" s="11">
        <f t="shared" si="89"/>
        <v>0.10069444444444443</v>
      </c>
      <c r="C1473" s="7">
        <f t="shared" si="87"/>
        <v>44960.100694444445</v>
      </c>
      <c r="D1473" s="6">
        <f>SUMIFS(Recovery_rate____MWh,Recovery_period_start,"&lt;="&amp;'Billing Period Ending 5 Feb 23'!C1473,Recovery_period_end,"&gt;="&amp;'Billing Period Ending 5 Feb 23'!C1473,Region,'Billing Period Ending 5 Feb 23'!$D$2)</f>
        <v>0.8</v>
      </c>
      <c r="E1473" s="14"/>
      <c r="F1473" s="6">
        <f t="shared" si="86"/>
        <v>0</v>
      </c>
    </row>
    <row r="1474" spans="1:6" x14ac:dyDescent="0.4">
      <c r="A1474" s="9">
        <f t="shared" si="88"/>
        <v>44960</v>
      </c>
      <c r="B1474" s="11">
        <f t="shared" si="89"/>
        <v>0.10416666666666667</v>
      </c>
      <c r="C1474" s="7">
        <f t="shared" si="87"/>
        <v>44960.104166666664</v>
      </c>
      <c r="D1474" s="6">
        <f>SUMIFS(Recovery_rate____MWh,Recovery_period_start,"&lt;="&amp;'Billing Period Ending 5 Feb 23'!C1474,Recovery_period_end,"&gt;="&amp;'Billing Period Ending 5 Feb 23'!C1474,Region,'Billing Period Ending 5 Feb 23'!$D$2)</f>
        <v>0.8</v>
      </c>
      <c r="E1474" s="14"/>
      <c r="F1474" s="6">
        <f t="shared" si="86"/>
        <v>0</v>
      </c>
    </row>
    <row r="1475" spans="1:6" x14ac:dyDescent="0.4">
      <c r="A1475" s="9">
        <f t="shared" si="88"/>
        <v>44960</v>
      </c>
      <c r="B1475" s="11">
        <f t="shared" si="89"/>
        <v>0.1076388888888889</v>
      </c>
      <c r="C1475" s="7">
        <f t="shared" si="87"/>
        <v>44960.107638888891</v>
      </c>
      <c r="D1475" s="6">
        <f>SUMIFS(Recovery_rate____MWh,Recovery_period_start,"&lt;="&amp;'Billing Period Ending 5 Feb 23'!C1475,Recovery_period_end,"&gt;="&amp;'Billing Period Ending 5 Feb 23'!C1475,Region,'Billing Period Ending 5 Feb 23'!$D$2)</f>
        <v>0.8</v>
      </c>
      <c r="E1475" s="14"/>
      <c r="F1475" s="6">
        <f t="shared" si="86"/>
        <v>0</v>
      </c>
    </row>
    <row r="1476" spans="1:6" x14ac:dyDescent="0.4">
      <c r="A1476" s="9">
        <f t="shared" si="88"/>
        <v>44960</v>
      </c>
      <c r="B1476" s="11">
        <f t="shared" si="89"/>
        <v>0.1111111111111111</v>
      </c>
      <c r="C1476" s="7">
        <f t="shared" si="87"/>
        <v>44960.111111111109</v>
      </c>
      <c r="D1476" s="6">
        <f>SUMIFS(Recovery_rate____MWh,Recovery_period_start,"&lt;="&amp;'Billing Period Ending 5 Feb 23'!C1476,Recovery_period_end,"&gt;="&amp;'Billing Period Ending 5 Feb 23'!C1476,Region,'Billing Period Ending 5 Feb 23'!$D$2)</f>
        <v>0.8</v>
      </c>
      <c r="E1476" s="14"/>
      <c r="F1476" s="6">
        <f t="shared" ref="F1476:F1539" si="90">E1476*D1476</f>
        <v>0</v>
      </c>
    </row>
    <row r="1477" spans="1:6" x14ac:dyDescent="0.4">
      <c r="A1477" s="9">
        <f t="shared" si="88"/>
        <v>44960</v>
      </c>
      <c r="B1477" s="11">
        <f t="shared" si="89"/>
        <v>0.11458333333333333</v>
      </c>
      <c r="C1477" s="7">
        <f t="shared" si="87"/>
        <v>44960.114583333336</v>
      </c>
      <c r="D1477" s="6">
        <f>SUMIFS(Recovery_rate____MWh,Recovery_period_start,"&lt;="&amp;'Billing Period Ending 5 Feb 23'!C1477,Recovery_period_end,"&gt;="&amp;'Billing Period Ending 5 Feb 23'!C1477,Region,'Billing Period Ending 5 Feb 23'!$D$2)</f>
        <v>0.8</v>
      </c>
      <c r="E1477" s="14"/>
      <c r="F1477" s="6">
        <f t="shared" si="90"/>
        <v>0</v>
      </c>
    </row>
    <row r="1478" spans="1:6" x14ac:dyDescent="0.4">
      <c r="A1478" s="9">
        <f t="shared" si="88"/>
        <v>44960</v>
      </c>
      <c r="B1478" s="11">
        <f t="shared" si="89"/>
        <v>0.11805555555555557</v>
      </c>
      <c r="C1478" s="7">
        <f t="shared" si="87"/>
        <v>44960.118055555555</v>
      </c>
      <c r="D1478" s="6">
        <f>SUMIFS(Recovery_rate____MWh,Recovery_period_start,"&lt;="&amp;'Billing Period Ending 5 Feb 23'!C1478,Recovery_period_end,"&gt;="&amp;'Billing Period Ending 5 Feb 23'!C1478,Region,'Billing Period Ending 5 Feb 23'!$D$2)</f>
        <v>0.8</v>
      </c>
      <c r="E1478" s="14"/>
      <c r="F1478" s="6">
        <f t="shared" si="90"/>
        <v>0</v>
      </c>
    </row>
    <row r="1479" spans="1:6" x14ac:dyDescent="0.4">
      <c r="A1479" s="9">
        <f t="shared" si="88"/>
        <v>44960</v>
      </c>
      <c r="B1479" s="11">
        <f t="shared" si="89"/>
        <v>0.12152777777777778</v>
      </c>
      <c r="C1479" s="7">
        <f t="shared" si="87"/>
        <v>44960.121527777781</v>
      </c>
      <c r="D1479" s="6">
        <f>SUMIFS(Recovery_rate____MWh,Recovery_period_start,"&lt;="&amp;'Billing Period Ending 5 Feb 23'!C1479,Recovery_period_end,"&gt;="&amp;'Billing Period Ending 5 Feb 23'!C1479,Region,'Billing Period Ending 5 Feb 23'!$D$2)</f>
        <v>0.8</v>
      </c>
      <c r="E1479" s="14"/>
      <c r="F1479" s="6">
        <f t="shared" si="90"/>
        <v>0</v>
      </c>
    </row>
    <row r="1480" spans="1:6" x14ac:dyDescent="0.4">
      <c r="A1480" s="9">
        <f t="shared" si="88"/>
        <v>44960</v>
      </c>
      <c r="B1480" s="11">
        <f t="shared" si="89"/>
        <v>0.125</v>
      </c>
      <c r="C1480" s="7">
        <f t="shared" si="87"/>
        <v>44960.125</v>
      </c>
      <c r="D1480" s="6">
        <f>SUMIFS(Recovery_rate____MWh,Recovery_period_start,"&lt;="&amp;'Billing Period Ending 5 Feb 23'!C1480,Recovery_period_end,"&gt;="&amp;'Billing Period Ending 5 Feb 23'!C1480,Region,'Billing Period Ending 5 Feb 23'!$D$2)</f>
        <v>0.8</v>
      </c>
      <c r="E1480" s="14"/>
      <c r="F1480" s="6">
        <f t="shared" si="90"/>
        <v>0</v>
      </c>
    </row>
    <row r="1481" spans="1:6" x14ac:dyDescent="0.4">
      <c r="A1481" s="9">
        <f t="shared" si="88"/>
        <v>44960</v>
      </c>
      <c r="B1481" s="11">
        <f t="shared" si="89"/>
        <v>0.12847222222222224</v>
      </c>
      <c r="C1481" s="7">
        <f t="shared" si="87"/>
        <v>44960.128472222219</v>
      </c>
      <c r="D1481" s="6">
        <f>SUMIFS(Recovery_rate____MWh,Recovery_period_start,"&lt;="&amp;'Billing Period Ending 5 Feb 23'!C1481,Recovery_period_end,"&gt;="&amp;'Billing Period Ending 5 Feb 23'!C1481,Region,'Billing Period Ending 5 Feb 23'!$D$2)</f>
        <v>0.8</v>
      </c>
      <c r="E1481" s="14"/>
      <c r="F1481" s="6">
        <f t="shared" si="90"/>
        <v>0</v>
      </c>
    </row>
    <row r="1482" spans="1:6" x14ac:dyDescent="0.4">
      <c r="A1482" s="9">
        <f t="shared" si="88"/>
        <v>44960</v>
      </c>
      <c r="B1482" s="11">
        <f t="shared" si="89"/>
        <v>0.13194444444444445</v>
      </c>
      <c r="C1482" s="7">
        <f t="shared" si="87"/>
        <v>44960.131944444445</v>
      </c>
      <c r="D1482" s="6">
        <f>SUMIFS(Recovery_rate____MWh,Recovery_period_start,"&lt;="&amp;'Billing Period Ending 5 Feb 23'!C1482,Recovery_period_end,"&gt;="&amp;'Billing Period Ending 5 Feb 23'!C1482,Region,'Billing Period Ending 5 Feb 23'!$D$2)</f>
        <v>0.8</v>
      </c>
      <c r="E1482" s="14"/>
      <c r="F1482" s="6">
        <f t="shared" si="90"/>
        <v>0</v>
      </c>
    </row>
    <row r="1483" spans="1:6" x14ac:dyDescent="0.4">
      <c r="A1483" s="9">
        <f t="shared" si="88"/>
        <v>44960</v>
      </c>
      <c r="B1483" s="11">
        <f t="shared" si="89"/>
        <v>0.13541666666666666</v>
      </c>
      <c r="C1483" s="7">
        <f t="shared" si="87"/>
        <v>44960.135416666664</v>
      </c>
      <c r="D1483" s="6">
        <f>SUMIFS(Recovery_rate____MWh,Recovery_period_start,"&lt;="&amp;'Billing Period Ending 5 Feb 23'!C1483,Recovery_period_end,"&gt;="&amp;'Billing Period Ending 5 Feb 23'!C1483,Region,'Billing Period Ending 5 Feb 23'!$D$2)</f>
        <v>0.8</v>
      </c>
      <c r="E1483" s="14"/>
      <c r="F1483" s="6">
        <f t="shared" si="90"/>
        <v>0</v>
      </c>
    </row>
    <row r="1484" spans="1:6" x14ac:dyDescent="0.4">
      <c r="A1484" s="9">
        <f t="shared" si="88"/>
        <v>44960</v>
      </c>
      <c r="B1484" s="11">
        <f t="shared" si="89"/>
        <v>0.1388888888888889</v>
      </c>
      <c r="C1484" s="7">
        <f t="shared" si="87"/>
        <v>44960.138888888891</v>
      </c>
      <c r="D1484" s="6">
        <f>SUMIFS(Recovery_rate____MWh,Recovery_period_start,"&lt;="&amp;'Billing Period Ending 5 Feb 23'!C1484,Recovery_period_end,"&gt;="&amp;'Billing Period Ending 5 Feb 23'!C1484,Region,'Billing Period Ending 5 Feb 23'!$D$2)</f>
        <v>0.8</v>
      </c>
      <c r="E1484" s="14"/>
      <c r="F1484" s="6">
        <f t="shared" si="90"/>
        <v>0</v>
      </c>
    </row>
    <row r="1485" spans="1:6" x14ac:dyDescent="0.4">
      <c r="A1485" s="9">
        <f t="shared" si="88"/>
        <v>44960</v>
      </c>
      <c r="B1485" s="11">
        <f t="shared" si="89"/>
        <v>0.1423611111111111</v>
      </c>
      <c r="C1485" s="7">
        <f t="shared" si="87"/>
        <v>44960.142361111109</v>
      </c>
      <c r="D1485" s="6">
        <f>SUMIFS(Recovery_rate____MWh,Recovery_period_start,"&lt;="&amp;'Billing Period Ending 5 Feb 23'!C1485,Recovery_period_end,"&gt;="&amp;'Billing Period Ending 5 Feb 23'!C1485,Region,'Billing Period Ending 5 Feb 23'!$D$2)</f>
        <v>0.8</v>
      </c>
      <c r="E1485" s="14"/>
      <c r="F1485" s="6">
        <f t="shared" si="90"/>
        <v>0</v>
      </c>
    </row>
    <row r="1486" spans="1:6" x14ac:dyDescent="0.4">
      <c r="A1486" s="9">
        <f t="shared" si="88"/>
        <v>44960</v>
      </c>
      <c r="B1486" s="11">
        <f t="shared" si="89"/>
        <v>0.14583333333333334</v>
      </c>
      <c r="C1486" s="7">
        <f t="shared" si="87"/>
        <v>44960.145833333336</v>
      </c>
      <c r="D1486" s="6">
        <f>SUMIFS(Recovery_rate____MWh,Recovery_period_start,"&lt;="&amp;'Billing Period Ending 5 Feb 23'!C1486,Recovery_period_end,"&gt;="&amp;'Billing Period Ending 5 Feb 23'!C1486,Region,'Billing Period Ending 5 Feb 23'!$D$2)</f>
        <v>0.8</v>
      </c>
      <c r="E1486" s="14"/>
      <c r="F1486" s="6">
        <f t="shared" si="90"/>
        <v>0</v>
      </c>
    </row>
    <row r="1487" spans="1:6" x14ac:dyDescent="0.4">
      <c r="A1487" s="9">
        <f t="shared" si="88"/>
        <v>44960</v>
      </c>
      <c r="B1487" s="11">
        <f t="shared" si="89"/>
        <v>0.14930555555555555</v>
      </c>
      <c r="C1487" s="7">
        <f t="shared" si="87"/>
        <v>44960.149305555555</v>
      </c>
      <c r="D1487" s="6">
        <f>SUMIFS(Recovery_rate____MWh,Recovery_period_start,"&lt;="&amp;'Billing Period Ending 5 Feb 23'!C1487,Recovery_period_end,"&gt;="&amp;'Billing Period Ending 5 Feb 23'!C1487,Region,'Billing Period Ending 5 Feb 23'!$D$2)</f>
        <v>0.8</v>
      </c>
      <c r="E1487" s="14"/>
      <c r="F1487" s="6">
        <f t="shared" si="90"/>
        <v>0</v>
      </c>
    </row>
    <row r="1488" spans="1:6" x14ac:dyDescent="0.4">
      <c r="A1488" s="9">
        <f t="shared" si="88"/>
        <v>44960</v>
      </c>
      <c r="B1488" s="11">
        <f t="shared" si="89"/>
        <v>0.15277777777777776</v>
      </c>
      <c r="C1488" s="7">
        <f t="shared" si="87"/>
        <v>44960.152777777781</v>
      </c>
      <c r="D1488" s="6">
        <f>SUMIFS(Recovery_rate____MWh,Recovery_period_start,"&lt;="&amp;'Billing Period Ending 5 Feb 23'!C1488,Recovery_period_end,"&gt;="&amp;'Billing Period Ending 5 Feb 23'!C1488,Region,'Billing Period Ending 5 Feb 23'!$D$2)</f>
        <v>0.8</v>
      </c>
      <c r="E1488" s="14"/>
      <c r="F1488" s="6">
        <f t="shared" si="90"/>
        <v>0</v>
      </c>
    </row>
    <row r="1489" spans="1:6" x14ac:dyDescent="0.4">
      <c r="A1489" s="9">
        <f t="shared" si="88"/>
        <v>44960</v>
      </c>
      <c r="B1489" s="11">
        <f t="shared" si="89"/>
        <v>0.15625</v>
      </c>
      <c r="C1489" s="7">
        <f t="shared" si="87"/>
        <v>44960.15625</v>
      </c>
      <c r="D1489" s="6">
        <f>SUMIFS(Recovery_rate____MWh,Recovery_period_start,"&lt;="&amp;'Billing Period Ending 5 Feb 23'!C1489,Recovery_period_end,"&gt;="&amp;'Billing Period Ending 5 Feb 23'!C1489,Region,'Billing Period Ending 5 Feb 23'!$D$2)</f>
        <v>0.8</v>
      </c>
      <c r="E1489" s="14"/>
      <c r="F1489" s="6">
        <f t="shared" si="90"/>
        <v>0</v>
      </c>
    </row>
    <row r="1490" spans="1:6" x14ac:dyDescent="0.4">
      <c r="A1490" s="9">
        <f t="shared" si="88"/>
        <v>44960</v>
      </c>
      <c r="B1490" s="11">
        <f t="shared" si="89"/>
        <v>0.15972222222222224</v>
      </c>
      <c r="C1490" s="7">
        <f t="shared" si="87"/>
        <v>44960.159722222219</v>
      </c>
      <c r="D1490" s="6">
        <f>SUMIFS(Recovery_rate____MWh,Recovery_period_start,"&lt;="&amp;'Billing Period Ending 5 Feb 23'!C1490,Recovery_period_end,"&gt;="&amp;'Billing Period Ending 5 Feb 23'!C1490,Region,'Billing Period Ending 5 Feb 23'!$D$2)</f>
        <v>0.8</v>
      </c>
      <c r="E1490" s="14"/>
      <c r="F1490" s="6">
        <f t="shared" si="90"/>
        <v>0</v>
      </c>
    </row>
    <row r="1491" spans="1:6" x14ac:dyDescent="0.4">
      <c r="A1491" s="9">
        <f t="shared" si="88"/>
        <v>44960</v>
      </c>
      <c r="B1491" s="11">
        <f t="shared" si="89"/>
        <v>0.16319444444444445</v>
      </c>
      <c r="C1491" s="7">
        <f t="shared" si="87"/>
        <v>44960.163194444445</v>
      </c>
      <c r="D1491" s="6">
        <f>SUMIFS(Recovery_rate____MWh,Recovery_period_start,"&lt;="&amp;'Billing Period Ending 5 Feb 23'!C1491,Recovery_period_end,"&gt;="&amp;'Billing Period Ending 5 Feb 23'!C1491,Region,'Billing Period Ending 5 Feb 23'!$D$2)</f>
        <v>0.8</v>
      </c>
      <c r="E1491" s="14"/>
      <c r="F1491" s="6">
        <f t="shared" si="90"/>
        <v>0</v>
      </c>
    </row>
    <row r="1492" spans="1:6" x14ac:dyDescent="0.4">
      <c r="A1492" s="9">
        <f t="shared" si="88"/>
        <v>44960</v>
      </c>
      <c r="B1492" s="11">
        <f t="shared" si="89"/>
        <v>0.16666666666666666</v>
      </c>
      <c r="C1492" s="7">
        <f t="shared" si="87"/>
        <v>44960.166666666664</v>
      </c>
      <c r="D1492" s="6">
        <f>SUMIFS(Recovery_rate____MWh,Recovery_period_start,"&lt;="&amp;'Billing Period Ending 5 Feb 23'!C1492,Recovery_period_end,"&gt;="&amp;'Billing Period Ending 5 Feb 23'!C1492,Region,'Billing Period Ending 5 Feb 23'!$D$2)</f>
        <v>0.8</v>
      </c>
      <c r="E1492" s="14"/>
      <c r="F1492" s="6">
        <f t="shared" si="90"/>
        <v>0</v>
      </c>
    </row>
    <row r="1493" spans="1:6" x14ac:dyDescent="0.4">
      <c r="A1493" s="9">
        <f t="shared" si="88"/>
        <v>44960</v>
      </c>
      <c r="B1493" s="11">
        <f t="shared" si="89"/>
        <v>0.17013888888888887</v>
      </c>
      <c r="C1493" s="7">
        <f t="shared" si="87"/>
        <v>44960.170138888891</v>
      </c>
      <c r="D1493" s="6">
        <f>SUMIFS(Recovery_rate____MWh,Recovery_period_start,"&lt;="&amp;'Billing Period Ending 5 Feb 23'!C1493,Recovery_period_end,"&gt;="&amp;'Billing Period Ending 5 Feb 23'!C1493,Region,'Billing Period Ending 5 Feb 23'!$D$2)</f>
        <v>0.8</v>
      </c>
      <c r="E1493" s="14"/>
      <c r="F1493" s="6">
        <f t="shared" si="90"/>
        <v>0</v>
      </c>
    </row>
    <row r="1494" spans="1:6" x14ac:dyDescent="0.4">
      <c r="A1494" s="9">
        <f t="shared" si="88"/>
        <v>44960</v>
      </c>
      <c r="B1494" s="11">
        <f t="shared" si="89"/>
        <v>0.17361111111111113</v>
      </c>
      <c r="C1494" s="7">
        <f t="shared" si="87"/>
        <v>44960.173611111109</v>
      </c>
      <c r="D1494" s="6">
        <f>SUMIFS(Recovery_rate____MWh,Recovery_period_start,"&lt;="&amp;'Billing Period Ending 5 Feb 23'!C1494,Recovery_period_end,"&gt;="&amp;'Billing Period Ending 5 Feb 23'!C1494,Region,'Billing Period Ending 5 Feb 23'!$D$2)</f>
        <v>0.8</v>
      </c>
      <c r="E1494" s="14"/>
      <c r="F1494" s="6">
        <f t="shared" si="90"/>
        <v>0</v>
      </c>
    </row>
    <row r="1495" spans="1:6" x14ac:dyDescent="0.4">
      <c r="A1495" s="9">
        <f t="shared" si="88"/>
        <v>44960</v>
      </c>
      <c r="B1495" s="11">
        <f t="shared" si="89"/>
        <v>0.17708333333333334</v>
      </c>
      <c r="C1495" s="7">
        <f t="shared" si="87"/>
        <v>44960.177083333336</v>
      </c>
      <c r="D1495" s="6">
        <f>SUMIFS(Recovery_rate____MWh,Recovery_period_start,"&lt;="&amp;'Billing Period Ending 5 Feb 23'!C1495,Recovery_period_end,"&gt;="&amp;'Billing Period Ending 5 Feb 23'!C1495,Region,'Billing Period Ending 5 Feb 23'!$D$2)</f>
        <v>0.8</v>
      </c>
      <c r="E1495" s="14"/>
      <c r="F1495" s="6">
        <f t="shared" si="90"/>
        <v>0</v>
      </c>
    </row>
    <row r="1496" spans="1:6" x14ac:dyDescent="0.4">
      <c r="A1496" s="9">
        <f t="shared" si="88"/>
        <v>44960</v>
      </c>
      <c r="B1496" s="11">
        <f t="shared" si="89"/>
        <v>0.18055555555555555</v>
      </c>
      <c r="C1496" s="7">
        <f t="shared" si="87"/>
        <v>44960.180555555555</v>
      </c>
      <c r="D1496" s="6">
        <f>SUMIFS(Recovery_rate____MWh,Recovery_period_start,"&lt;="&amp;'Billing Period Ending 5 Feb 23'!C1496,Recovery_period_end,"&gt;="&amp;'Billing Period Ending 5 Feb 23'!C1496,Region,'Billing Period Ending 5 Feb 23'!$D$2)</f>
        <v>0.8</v>
      </c>
      <c r="E1496" s="14"/>
      <c r="F1496" s="6">
        <f t="shared" si="90"/>
        <v>0</v>
      </c>
    </row>
    <row r="1497" spans="1:6" x14ac:dyDescent="0.4">
      <c r="A1497" s="9">
        <f t="shared" si="88"/>
        <v>44960</v>
      </c>
      <c r="B1497" s="11">
        <f t="shared" si="89"/>
        <v>0.18402777777777779</v>
      </c>
      <c r="C1497" s="7">
        <f t="shared" si="87"/>
        <v>44960.184027777781</v>
      </c>
      <c r="D1497" s="6">
        <f>SUMIFS(Recovery_rate____MWh,Recovery_period_start,"&lt;="&amp;'Billing Period Ending 5 Feb 23'!C1497,Recovery_period_end,"&gt;="&amp;'Billing Period Ending 5 Feb 23'!C1497,Region,'Billing Period Ending 5 Feb 23'!$D$2)</f>
        <v>0.8</v>
      </c>
      <c r="E1497" s="14"/>
      <c r="F1497" s="6">
        <f t="shared" si="90"/>
        <v>0</v>
      </c>
    </row>
    <row r="1498" spans="1:6" x14ac:dyDescent="0.4">
      <c r="A1498" s="9">
        <f t="shared" si="88"/>
        <v>44960</v>
      </c>
      <c r="B1498" s="11">
        <f t="shared" si="89"/>
        <v>0.1875</v>
      </c>
      <c r="C1498" s="7">
        <f t="shared" si="87"/>
        <v>44960.1875</v>
      </c>
      <c r="D1498" s="6">
        <f>SUMIFS(Recovery_rate____MWh,Recovery_period_start,"&lt;="&amp;'Billing Period Ending 5 Feb 23'!C1498,Recovery_period_end,"&gt;="&amp;'Billing Period Ending 5 Feb 23'!C1498,Region,'Billing Period Ending 5 Feb 23'!$D$2)</f>
        <v>0.8</v>
      </c>
      <c r="E1498" s="14"/>
      <c r="F1498" s="6">
        <f t="shared" si="90"/>
        <v>0</v>
      </c>
    </row>
    <row r="1499" spans="1:6" x14ac:dyDescent="0.4">
      <c r="A1499" s="9">
        <f t="shared" si="88"/>
        <v>44960</v>
      </c>
      <c r="B1499" s="11">
        <f t="shared" si="89"/>
        <v>0.19097222222222221</v>
      </c>
      <c r="C1499" s="7">
        <f t="shared" ref="C1499:C1536" si="91">A1499+B1499</f>
        <v>44960.190972222219</v>
      </c>
      <c r="D1499" s="6">
        <f>SUMIFS(Recovery_rate____MWh,Recovery_period_start,"&lt;="&amp;'Billing Period Ending 5 Feb 23'!C1499,Recovery_period_end,"&gt;="&amp;'Billing Period Ending 5 Feb 23'!C1499,Region,'Billing Period Ending 5 Feb 23'!$D$2)</f>
        <v>0.8</v>
      </c>
      <c r="E1499" s="14"/>
      <c r="F1499" s="6">
        <f t="shared" si="90"/>
        <v>0</v>
      </c>
    </row>
    <row r="1500" spans="1:6" x14ac:dyDescent="0.4">
      <c r="A1500" s="9">
        <f t="shared" si="88"/>
        <v>44960</v>
      </c>
      <c r="B1500" s="11">
        <f t="shared" si="89"/>
        <v>0.19444444444444445</v>
      </c>
      <c r="C1500" s="7">
        <f t="shared" si="91"/>
        <v>44960.194444444445</v>
      </c>
      <c r="D1500" s="6">
        <f>SUMIFS(Recovery_rate____MWh,Recovery_period_start,"&lt;="&amp;'Billing Period Ending 5 Feb 23'!C1500,Recovery_period_end,"&gt;="&amp;'Billing Period Ending 5 Feb 23'!C1500,Region,'Billing Period Ending 5 Feb 23'!$D$2)</f>
        <v>0.8</v>
      </c>
      <c r="E1500" s="14"/>
      <c r="F1500" s="6">
        <f t="shared" si="90"/>
        <v>0</v>
      </c>
    </row>
    <row r="1501" spans="1:6" x14ac:dyDescent="0.4">
      <c r="A1501" s="9">
        <f t="shared" si="88"/>
        <v>44960</v>
      </c>
      <c r="B1501" s="11">
        <f t="shared" si="89"/>
        <v>0.19791666666666666</v>
      </c>
      <c r="C1501" s="7">
        <f t="shared" si="91"/>
        <v>44960.197916666664</v>
      </c>
      <c r="D1501" s="6">
        <f>SUMIFS(Recovery_rate____MWh,Recovery_period_start,"&lt;="&amp;'Billing Period Ending 5 Feb 23'!C1501,Recovery_period_end,"&gt;="&amp;'Billing Period Ending 5 Feb 23'!C1501,Region,'Billing Period Ending 5 Feb 23'!$D$2)</f>
        <v>0.8</v>
      </c>
      <c r="E1501" s="14"/>
      <c r="F1501" s="6">
        <f t="shared" si="90"/>
        <v>0</v>
      </c>
    </row>
    <row r="1502" spans="1:6" x14ac:dyDescent="0.4">
      <c r="A1502" s="9">
        <f t="shared" si="88"/>
        <v>44960</v>
      </c>
      <c r="B1502" s="11">
        <f t="shared" si="89"/>
        <v>0.20138888888888887</v>
      </c>
      <c r="C1502" s="7">
        <f t="shared" si="91"/>
        <v>44960.201388888891</v>
      </c>
      <c r="D1502" s="6">
        <f>SUMIFS(Recovery_rate____MWh,Recovery_period_start,"&lt;="&amp;'Billing Period Ending 5 Feb 23'!C1502,Recovery_period_end,"&gt;="&amp;'Billing Period Ending 5 Feb 23'!C1502,Region,'Billing Period Ending 5 Feb 23'!$D$2)</f>
        <v>0.8</v>
      </c>
      <c r="E1502" s="14"/>
      <c r="F1502" s="6">
        <f t="shared" si="90"/>
        <v>0</v>
      </c>
    </row>
    <row r="1503" spans="1:6" x14ac:dyDescent="0.4">
      <c r="A1503" s="9">
        <f t="shared" si="88"/>
        <v>44960</v>
      </c>
      <c r="B1503" s="11">
        <f t="shared" si="89"/>
        <v>0.20486111111111113</v>
      </c>
      <c r="C1503" s="7">
        <f t="shared" si="91"/>
        <v>44960.204861111109</v>
      </c>
      <c r="D1503" s="6">
        <f>SUMIFS(Recovery_rate____MWh,Recovery_period_start,"&lt;="&amp;'Billing Period Ending 5 Feb 23'!C1503,Recovery_period_end,"&gt;="&amp;'Billing Period Ending 5 Feb 23'!C1503,Region,'Billing Period Ending 5 Feb 23'!$D$2)</f>
        <v>0.8</v>
      </c>
      <c r="E1503" s="14"/>
      <c r="F1503" s="6">
        <f t="shared" si="90"/>
        <v>0</v>
      </c>
    </row>
    <row r="1504" spans="1:6" x14ac:dyDescent="0.4">
      <c r="A1504" s="9">
        <f t="shared" si="88"/>
        <v>44960</v>
      </c>
      <c r="B1504" s="11">
        <f t="shared" si="89"/>
        <v>0.20833333333333334</v>
      </c>
      <c r="C1504" s="7">
        <f t="shared" si="91"/>
        <v>44960.208333333336</v>
      </c>
      <c r="D1504" s="6">
        <f>SUMIFS(Recovery_rate____MWh,Recovery_period_start,"&lt;="&amp;'Billing Period Ending 5 Feb 23'!C1504,Recovery_period_end,"&gt;="&amp;'Billing Period Ending 5 Feb 23'!C1504,Region,'Billing Period Ending 5 Feb 23'!$D$2)</f>
        <v>0.8</v>
      </c>
      <c r="E1504" s="14"/>
      <c r="F1504" s="6">
        <f t="shared" si="90"/>
        <v>0</v>
      </c>
    </row>
    <row r="1505" spans="1:6" x14ac:dyDescent="0.4">
      <c r="A1505" s="9">
        <f t="shared" si="88"/>
        <v>44960</v>
      </c>
      <c r="B1505" s="11">
        <f t="shared" si="89"/>
        <v>0.21180555555555555</v>
      </c>
      <c r="C1505" s="7">
        <f t="shared" si="91"/>
        <v>44960.211805555555</v>
      </c>
      <c r="D1505" s="6">
        <f>SUMIFS(Recovery_rate____MWh,Recovery_period_start,"&lt;="&amp;'Billing Period Ending 5 Feb 23'!C1505,Recovery_period_end,"&gt;="&amp;'Billing Period Ending 5 Feb 23'!C1505,Region,'Billing Period Ending 5 Feb 23'!$D$2)</f>
        <v>0.8</v>
      </c>
      <c r="E1505" s="14"/>
      <c r="F1505" s="6">
        <f t="shared" si="90"/>
        <v>0</v>
      </c>
    </row>
    <row r="1506" spans="1:6" x14ac:dyDescent="0.4">
      <c r="A1506" s="9">
        <f t="shared" si="88"/>
        <v>44960</v>
      </c>
      <c r="B1506" s="11">
        <f t="shared" si="89"/>
        <v>0.21527777777777779</v>
      </c>
      <c r="C1506" s="7">
        <f t="shared" si="91"/>
        <v>44960.215277777781</v>
      </c>
      <c r="D1506" s="6">
        <f>SUMIFS(Recovery_rate____MWh,Recovery_period_start,"&lt;="&amp;'Billing Period Ending 5 Feb 23'!C1506,Recovery_period_end,"&gt;="&amp;'Billing Period Ending 5 Feb 23'!C1506,Region,'Billing Period Ending 5 Feb 23'!$D$2)</f>
        <v>0.8</v>
      </c>
      <c r="E1506" s="14"/>
      <c r="F1506" s="6">
        <f t="shared" si="90"/>
        <v>0</v>
      </c>
    </row>
    <row r="1507" spans="1:6" x14ac:dyDescent="0.4">
      <c r="A1507" s="9">
        <f t="shared" si="88"/>
        <v>44960</v>
      </c>
      <c r="B1507" s="11">
        <f t="shared" si="89"/>
        <v>0.21875</v>
      </c>
      <c r="C1507" s="7">
        <f t="shared" si="91"/>
        <v>44960.21875</v>
      </c>
      <c r="D1507" s="6">
        <f>SUMIFS(Recovery_rate____MWh,Recovery_period_start,"&lt;="&amp;'Billing Period Ending 5 Feb 23'!C1507,Recovery_period_end,"&gt;="&amp;'Billing Period Ending 5 Feb 23'!C1507,Region,'Billing Period Ending 5 Feb 23'!$D$2)</f>
        <v>0.8</v>
      </c>
      <c r="E1507" s="14"/>
      <c r="F1507" s="6">
        <f t="shared" si="90"/>
        <v>0</v>
      </c>
    </row>
    <row r="1508" spans="1:6" x14ac:dyDescent="0.4">
      <c r="A1508" s="9">
        <f t="shared" si="88"/>
        <v>44960</v>
      </c>
      <c r="B1508" s="11">
        <f t="shared" si="89"/>
        <v>0.22222222222222221</v>
      </c>
      <c r="C1508" s="7">
        <f t="shared" si="91"/>
        <v>44960.222222222219</v>
      </c>
      <c r="D1508" s="6">
        <f>SUMIFS(Recovery_rate____MWh,Recovery_period_start,"&lt;="&amp;'Billing Period Ending 5 Feb 23'!C1508,Recovery_period_end,"&gt;="&amp;'Billing Period Ending 5 Feb 23'!C1508,Region,'Billing Period Ending 5 Feb 23'!$D$2)</f>
        <v>0.8</v>
      </c>
      <c r="E1508" s="14"/>
      <c r="F1508" s="6">
        <f t="shared" si="90"/>
        <v>0</v>
      </c>
    </row>
    <row r="1509" spans="1:6" x14ac:dyDescent="0.4">
      <c r="A1509" s="9">
        <f t="shared" ref="A1509:A1572" si="92">A1221+1</f>
        <v>44960</v>
      </c>
      <c r="B1509" s="11">
        <f t="shared" ref="B1509:B1572" si="93">B1221</f>
        <v>0.22569444444444445</v>
      </c>
      <c r="C1509" s="7">
        <f t="shared" si="91"/>
        <v>44960.225694444445</v>
      </c>
      <c r="D1509" s="6">
        <f>SUMIFS(Recovery_rate____MWh,Recovery_period_start,"&lt;="&amp;'Billing Period Ending 5 Feb 23'!C1509,Recovery_period_end,"&gt;="&amp;'Billing Period Ending 5 Feb 23'!C1509,Region,'Billing Period Ending 5 Feb 23'!$D$2)</f>
        <v>0.8</v>
      </c>
      <c r="E1509" s="14"/>
      <c r="F1509" s="6">
        <f t="shared" si="90"/>
        <v>0</v>
      </c>
    </row>
    <row r="1510" spans="1:6" x14ac:dyDescent="0.4">
      <c r="A1510" s="9">
        <f t="shared" si="92"/>
        <v>44960</v>
      </c>
      <c r="B1510" s="11">
        <f t="shared" si="93"/>
        <v>0.22916666666666666</v>
      </c>
      <c r="C1510" s="7">
        <f t="shared" si="91"/>
        <v>44960.229166666664</v>
      </c>
      <c r="D1510" s="6">
        <f>SUMIFS(Recovery_rate____MWh,Recovery_period_start,"&lt;="&amp;'Billing Period Ending 5 Feb 23'!C1510,Recovery_period_end,"&gt;="&amp;'Billing Period Ending 5 Feb 23'!C1510,Region,'Billing Period Ending 5 Feb 23'!$D$2)</f>
        <v>0.8</v>
      </c>
      <c r="E1510" s="14"/>
      <c r="F1510" s="6">
        <f t="shared" si="90"/>
        <v>0</v>
      </c>
    </row>
    <row r="1511" spans="1:6" x14ac:dyDescent="0.4">
      <c r="A1511" s="9">
        <f t="shared" si="92"/>
        <v>44960</v>
      </c>
      <c r="B1511" s="11">
        <f t="shared" si="93"/>
        <v>0.23263888888888887</v>
      </c>
      <c r="C1511" s="7">
        <f t="shared" si="91"/>
        <v>44960.232638888891</v>
      </c>
      <c r="D1511" s="6">
        <f>SUMIFS(Recovery_rate____MWh,Recovery_period_start,"&lt;="&amp;'Billing Period Ending 5 Feb 23'!C1511,Recovery_period_end,"&gt;="&amp;'Billing Period Ending 5 Feb 23'!C1511,Region,'Billing Period Ending 5 Feb 23'!$D$2)</f>
        <v>0.8</v>
      </c>
      <c r="E1511" s="14"/>
      <c r="F1511" s="6">
        <f t="shared" si="90"/>
        <v>0</v>
      </c>
    </row>
    <row r="1512" spans="1:6" x14ac:dyDescent="0.4">
      <c r="A1512" s="9">
        <f t="shared" si="92"/>
        <v>44960</v>
      </c>
      <c r="B1512" s="11">
        <f t="shared" si="93"/>
        <v>0.23611111111111113</v>
      </c>
      <c r="C1512" s="7">
        <f t="shared" si="91"/>
        <v>44960.236111111109</v>
      </c>
      <c r="D1512" s="6">
        <f>SUMIFS(Recovery_rate____MWh,Recovery_period_start,"&lt;="&amp;'Billing Period Ending 5 Feb 23'!C1512,Recovery_period_end,"&gt;="&amp;'Billing Period Ending 5 Feb 23'!C1512,Region,'Billing Period Ending 5 Feb 23'!$D$2)</f>
        <v>0.8</v>
      </c>
      <c r="E1512" s="14"/>
      <c r="F1512" s="6">
        <f t="shared" si="90"/>
        <v>0</v>
      </c>
    </row>
    <row r="1513" spans="1:6" x14ac:dyDescent="0.4">
      <c r="A1513" s="9">
        <f t="shared" si="92"/>
        <v>44960</v>
      </c>
      <c r="B1513" s="11">
        <f t="shared" si="93"/>
        <v>0.23958333333333334</v>
      </c>
      <c r="C1513" s="7">
        <f t="shared" si="91"/>
        <v>44960.239583333336</v>
      </c>
      <c r="D1513" s="6">
        <f>SUMIFS(Recovery_rate____MWh,Recovery_period_start,"&lt;="&amp;'Billing Period Ending 5 Feb 23'!C1513,Recovery_period_end,"&gt;="&amp;'Billing Period Ending 5 Feb 23'!C1513,Region,'Billing Period Ending 5 Feb 23'!$D$2)</f>
        <v>0.8</v>
      </c>
      <c r="E1513" s="14"/>
      <c r="F1513" s="6">
        <f t="shared" si="90"/>
        <v>0</v>
      </c>
    </row>
    <row r="1514" spans="1:6" x14ac:dyDescent="0.4">
      <c r="A1514" s="9">
        <f t="shared" si="92"/>
        <v>44960</v>
      </c>
      <c r="B1514" s="11">
        <f t="shared" si="93"/>
        <v>0.24305555555555555</v>
      </c>
      <c r="C1514" s="7">
        <f t="shared" si="91"/>
        <v>44960.243055555555</v>
      </c>
      <c r="D1514" s="6">
        <f>SUMIFS(Recovery_rate____MWh,Recovery_period_start,"&lt;="&amp;'Billing Period Ending 5 Feb 23'!C1514,Recovery_period_end,"&gt;="&amp;'Billing Period Ending 5 Feb 23'!C1514,Region,'Billing Period Ending 5 Feb 23'!$D$2)</f>
        <v>0.8</v>
      </c>
      <c r="E1514" s="14"/>
      <c r="F1514" s="6">
        <f t="shared" si="90"/>
        <v>0</v>
      </c>
    </row>
    <row r="1515" spans="1:6" x14ac:dyDescent="0.4">
      <c r="A1515" s="9">
        <f t="shared" si="92"/>
        <v>44960</v>
      </c>
      <c r="B1515" s="11">
        <f t="shared" si="93"/>
        <v>0.24652777777777779</v>
      </c>
      <c r="C1515" s="7">
        <f t="shared" si="91"/>
        <v>44960.246527777781</v>
      </c>
      <c r="D1515" s="6">
        <f>SUMIFS(Recovery_rate____MWh,Recovery_period_start,"&lt;="&amp;'Billing Period Ending 5 Feb 23'!C1515,Recovery_period_end,"&gt;="&amp;'Billing Period Ending 5 Feb 23'!C1515,Region,'Billing Period Ending 5 Feb 23'!$D$2)</f>
        <v>0.8</v>
      </c>
      <c r="E1515" s="14"/>
      <c r="F1515" s="6">
        <f t="shared" si="90"/>
        <v>0</v>
      </c>
    </row>
    <row r="1516" spans="1:6" x14ac:dyDescent="0.4">
      <c r="A1516" s="9">
        <f t="shared" si="92"/>
        <v>44960</v>
      </c>
      <c r="B1516" s="11">
        <f t="shared" si="93"/>
        <v>0.25</v>
      </c>
      <c r="C1516" s="7">
        <f t="shared" si="91"/>
        <v>44960.25</v>
      </c>
      <c r="D1516" s="6">
        <f>SUMIFS(Recovery_rate____MWh,Recovery_period_start,"&lt;="&amp;'Billing Period Ending 5 Feb 23'!C1516,Recovery_period_end,"&gt;="&amp;'Billing Period Ending 5 Feb 23'!C1516,Region,'Billing Period Ending 5 Feb 23'!$D$2)</f>
        <v>0.8</v>
      </c>
      <c r="E1516" s="14"/>
      <c r="F1516" s="6">
        <f t="shared" si="90"/>
        <v>0</v>
      </c>
    </row>
    <row r="1517" spans="1:6" x14ac:dyDescent="0.4">
      <c r="A1517" s="9">
        <f t="shared" si="92"/>
        <v>44960</v>
      </c>
      <c r="B1517" s="11">
        <f t="shared" si="93"/>
        <v>0.25347222222222221</v>
      </c>
      <c r="C1517" s="7">
        <f t="shared" si="91"/>
        <v>44960.253472222219</v>
      </c>
      <c r="D1517" s="6">
        <f>SUMIFS(Recovery_rate____MWh,Recovery_period_start,"&lt;="&amp;'Billing Period Ending 5 Feb 23'!C1517,Recovery_period_end,"&gt;="&amp;'Billing Period Ending 5 Feb 23'!C1517,Region,'Billing Period Ending 5 Feb 23'!$D$2)</f>
        <v>0.8</v>
      </c>
      <c r="E1517" s="14"/>
      <c r="F1517" s="6">
        <f t="shared" si="90"/>
        <v>0</v>
      </c>
    </row>
    <row r="1518" spans="1:6" x14ac:dyDescent="0.4">
      <c r="A1518" s="9">
        <f t="shared" si="92"/>
        <v>44960</v>
      </c>
      <c r="B1518" s="11">
        <f t="shared" si="93"/>
        <v>0.25694444444444448</v>
      </c>
      <c r="C1518" s="7">
        <f t="shared" si="91"/>
        <v>44960.256944444445</v>
      </c>
      <c r="D1518" s="6">
        <f>SUMIFS(Recovery_rate____MWh,Recovery_period_start,"&lt;="&amp;'Billing Period Ending 5 Feb 23'!C1518,Recovery_period_end,"&gt;="&amp;'Billing Period Ending 5 Feb 23'!C1518,Region,'Billing Period Ending 5 Feb 23'!$D$2)</f>
        <v>0.8</v>
      </c>
      <c r="E1518" s="14"/>
      <c r="F1518" s="6">
        <f t="shared" si="90"/>
        <v>0</v>
      </c>
    </row>
    <row r="1519" spans="1:6" x14ac:dyDescent="0.4">
      <c r="A1519" s="9">
        <f t="shared" si="92"/>
        <v>44960</v>
      </c>
      <c r="B1519" s="11">
        <f t="shared" si="93"/>
        <v>0.26041666666666669</v>
      </c>
      <c r="C1519" s="7">
        <f t="shared" si="91"/>
        <v>44960.260416666664</v>
      </c>
      <c r="D1519" s="6">
        <f>SUMIFS(Recovery_rate____MWh,Recovery_period_start,"&lt;="&amp;'Billing Period Ending 5 Feb 23'!C1519,Recovery_period_end,"&gt;="&amp;'Billing Period Ending 5 Feb 23'!C1519,Region,'Billing Period Ending 5 Feb 23'!$D$2)</f>
        <v>0.8</v>
      </c>
      <c r="E1519" s="14"/>
      <c r="F1519" s="6">
        <f t="shared" si="90"/>
        <v>0</v>
      </c>
    </row>
    <row r="1520" spans="1:6" x14ac:dyDescent="0.4">
      <c r="A1520" s="9">
        <f t="shared" si="92"/>
        <v>44960</v>
      </c>
      <c r="B1520" s="11">
        <f t="shared" si="93"/>
        <v>0.2638888888888889</v>
      </c>
      <c r="C1520" s="7">
        <f t="shared" si="91"/>
        <v>44960.263888888891</v>
      </c>
      <c r="D1520" s="6">
        <f>SUMIFS(Recovery_rate____MWh,Recovery_period_start,"&lt;="&amp;'Billing Period Ending 5 Feb 23'!C1520,Recovery_period_end,"&gt;="&amp;'Billing Period Ending 5 Feb 23'!C1520,Region,'Billing Period Ending 5 Feb 23'!$D$2)</f>
        <v>0.8</v>
      </c>
      <c r="E1520" s="14"/>
      <c r="F1520" s="6">
        <f t="shared" si="90"/>
        <v>0</v>
      </c>
    </row>
    <row r="1521" spans="1:6" x14ac:dyDescent="0.4">
      <c r="A1521" s="9">
        <f t="shared" si="92"/>
        <v>44960</v>
      </c>
      <c r="B1521" s="11">
        <f t="shared" si="93"/>
        <v>0.2673611111111111</v>
      </c>
      <c r="C1521" s="7">
        <f t="shared" si="91"/>
        <v>44960.267361111109</v>
      </c>
      <c r="D1521" s="6">
        <f>SUMIFS(Recovery_rate____MWh,Recovery_period_start,"&lt;="&amp;'Billing Period Ending 5 Feb 23'!C1521,Recovery_period_end,"&gt;="&amp;'Billing Period Ending 5 Feb 23'!C1521,Region,'Billing Period Ending 5 Feb 23'!$D$2)</f>
        <v>0.8</v>
      </c>
      <c r="E1521" s="14"/>
      <c r="F1521" s="6">
        <f t="shared" si="90"/>
        <v>0</v>
      </c>
    </row>
    <row r="1522" spans="1:6" x14ac:dyDescent="0.4">
      <c r="A1522" s="9">
        <f t="shared" si="92"/>
        <v>44960</v>
      </c>
      <c r="B1522" s="11">
        <f t="shared" si="93"/>
        <v>0.27083333333333331</v>
      </c>
      <c r="C1522" s="7">
        <f t="shared" si="91"/>
        <v>44960.270833333336</v>
      </c>
      <c r="D1522" s="6">
        <f>SUMIFS(Recovery_rate____MWh,Recovery_period_start,"&lt;="&amp;'Billing Period Ending 5 Feb 23'!C1522,Recovery_period_end,"&gt;="&amp;'Billing Period Ending 5 Feb 23'!C1522,Region,'Billing Period Ending 5 Feb 23'!$D$2)</f>
        <v>0.8</v>
      </c>
      <c r="E1522" s="14"/>
      <c r="F1522" s="6">
        <f t="shared" si="90"/>
        <v>0</v>
      </c>
    </row>
    <row r="1523" spans="1:6" x14ac:dyDescent="0.4">
      <c r="A1523" s="9">
        <f t="shared" si="92"/>
        <v>44960</v>
      </c>
      <c r="B1523" s="11">
        <f t="shared" si="93"/>
        <v>0.27430555555555552</v>
      </c>
      <c r="C1523" s="7">
        <f t="shared" si="91"/>
        <v>44960.274305555555</v>
      </c>
      <c r="D1523" s="6">
        <f>SUMIFS(Recovery_rate____MWh,Recovery_period_start,"&lt;="&amp;'Billing Period Ending 5 Feb 23'!C1523,Recovery_period_end,"&gt;="&amp;'Billing Period Ending 5 Feb 23'!C1523,Region,'Billing Period Ending 5 Feb 23'!$D$2)</f>
        <v>0.8</v>
      </c>
      <c r="E1523" s="14"/>
      <c r="F1523" s="6">
        <f t="shared" si="90"/>
        <v>0</v>
      </c>
    </row>
    <row r="1524" spans="1:6" x14ac:dyDescent="0.4">
      <c r="A1524" s="9">
        <f t="shared" si="92"/>
        <v>44960</v>
      </c>
      <c r="B1524" s="11">
        <f t="shared" si="93"/>
        <v>0.27777777777777779</v>
      </c>
      <c r="C1524" s="7">
        <f t="shared" si="91"/>
        <v>44960.277777777781</v>
      </c>
      <c r="D1524" s="6">
        <f>SUMIFS(Recovery_rate____MWh,Recovery_period_start,"&lt;="&amp;'Billing Period Ending 5 Feb 23'!C1524,Recovery_period_end,"&gt;="&amp;'Billing Period Ending 5 Feb 23'!C1524,Region,'Billing Period Ending 5 Feb 23'!$D$2)</f>
        <v>0.8</v>
      </c>
      <c r="E1524" s="14"/>
      <c r="F1524" s="6">
        <f t="shared" si="90"/>
        <v>0</v>
      </c>
    </row>
    <row r="1525" spans="1:6" x14ac:dyDescent="0.4">
      <c r="A1525" s="9">
        <f t="shared" si="92"/>
        <v>44960</v>
      </c>
      <c r="B1525" s="11">
        <f t="shared" si="93"/>
        <v>0.28125</v>
      </c>
      <c r="C1525" s="7">
        <f t="shared" si="91"/>
        <v>44960.28125</v>
      </c>
      <c r="D1525" s="6">
        <f>SUMIFS(Recovery_rate____MWh,Recovery_period_start,"&lt;="&amp;'Billing Period Ending 5 Feb 23'!C1525,Recovery_period_end,"&gt;="&amp;'Billing Period Ending 5 Feb 23'!C1525,Region,'Billing Period Ending 5 Feb 23'!$D$2)</f>
        <v>0.8</v>
      </c>
      <c r="E1525" s="14"/>
      <c r="F1525" s="6">
        <f t="shared" si="90"/>
        <v>0</v>
      </c>
    </row>
    <row r="1526" spans="1:6" x14ac:dyDescent="0.4">
      <c r="A1526" s="9">
        <f t="shared" si="92"/>
        <v>44960</v>
      </c>
      <c r="B1526" s="11">
        <f t="shared" si="93"/>
        <v>0.28472222222222221</v>
      </c>
      <c r="C1526" s="7">
        <f t="shared" si="91"/>
        <v>44960.284722222219</v>
      </c>
      <c r="D1526" s="6">
        <f>SUMIFS(Recovery_rate____MWh,Recovery_period_start,"&lt;="&amp;'Billing Period Ending 5 Feb 23'!C1526,Recovery_period_end,"&gt;="&amp;'Billing Period Ending 5 Feb 23'!C1526,Region,'Billing Period Ending 5 Feb 23'!$D$2)</f>
        <v>0.8</v>
      </c>
      <c r="E1526" s="14"/>
      <c r="F1526" s="6">
        <f t="shared" si="90"/>
        <v>0</v>
      </c>
    </row>
    <row r="1527" spans="1:6" x14ac:dyDescent="0.4">
      <c r="A1527" s="9">
        <f t="shared" si="92"/>
        <v>44960</v>
      </c>
      <c r="B1527" s="11">
        <f t="shared" si="93"/>
        <v>0.28819444444444448</v>
      </c>
      <c r="C1527" s="7">
        <f t="shared" si="91"/>
        <v>44960.288194444445</v>
      </c>
      <c r="D1527" s="6">
        <f>SUMIFS(Recovery_rate____MWh,Recovery_period_start,"&lt;="&amp;'Billing Period Ending 5 Feb 23'!C1527,Recovery_period_end,"&gt;="&amp;'Billing Period Ending 5 Feb 23'!C1527,Region,'Billing Period Ending 5 Feb 23'!$D$2)</f>
        <v>0.8</v>
      </c>
      <c r="E1527" s="14"/>
      <c r="F1527" s="6">
        <f t="shared" si="90"/>
        <v>0</v>
      </c>
    </row>
    <row r="1528" spans="1:6" x14ac:dyDescent="0.4">
      <c r="A1528" s="9">
        <f t="shared" si="92"/>
        <v>44960</v>
      </c>
      <c r="B1528" s="11">
        <f t="shared" si="93"/>
        <v>0.29166666666666669</v>
      </c>
      <c r="C1528" s="7">
        <f t="shared" si="91"/>
        <v>44960.291666666664</v>
      </c>
      <c r="D1528" s="6">
        <f>SUMIFS(Recovery_rate____MWh,Recovery_period_start,"&lt;="&amp;'Billing Period Ending 5 Feb 23'!C1528,Recovery_period_end,"&gt;="&amp;'Billing Period Ending 5 Feb 23'!C1528,Region,'Billing Period Ending 5 Feb 23'!$D$2)</f>
        <v>0.8</v>
      </c>
      <c r="E1528" s="14"/>
      <c r="F1528" s="6">
        <f t="shared" si="90"/>
        <v>0</v>
      </c>
    </row>
    <row r="1529" spans="1:6" x14ac:dyDescent="0.4">
      <c r="A1529" s="9">
        <f t="shared" si="92"/>
        <v>44960</v>
      </c>
      <c r="B1529" s="11">
        <f t="shared" si="93"/>
        <v>0.2951388888888889</v>
      </c>
      <c r="C1529" s="7">
        <f t="shared" si="91"/>
        <v>44960.295138888891</v>
      </c>
      <c r="D1529" s="6">
        <f>SUMIFS(Recovery_rate____MWh,Recovery_period_start,"&lt;="&amp;'Billing Period Ending 5 Feb 23'!C1529,Recovery_period_end,"&gt;="&amp;'Billing Period Ending 5 Feb 23'!C1529,Region,'Billing Period Ending 5 Feb 23'!$D$2)</f>
        <v>0.8</v>
      </c>
      <c r="E1529" s="14"/>
      <c r="F1529" s="6">
        <f t="shared" si="90"/>
        <v>0</v>
      </c>
    </row>
    <row r="1530" spans="1:6" x14ac:dyDescent="0.4">
      <c r="A1530" s="9">
        <f t="shared" si="92"/>
        <v>44960</v>
      </c>
      <c r="B1530" s="11">
        <f t="shared" si="93"/>
        <v>0.2986111111111111</v>
      </c>
      <c r="C1530" s="7">
        <f t="shared" si="91"/>
        <v>44960.298611111109</v>
      </c>
      <c r="D1530" s="6">
        <f>SUMIFS(Recovery_rate____MWh,Recovery_period_start,"&lt;="&amp;'Billing Period Ending 5 Feb 23'!C1530,Recovery_period_end,"&gt;="&amp;'Billing Period Ending 5 Feb 23'!C1530,Region,'Billing Period Ending 5 Feb 23'!$D$2)</f>
        <v>0.8</v>
      </c>
      <c r="E1530" s="14"/>
      <c r="F1530" s="6">
        <f t="shared" si="90"/>
        <v>0</v>
      </c>
    </row>
    <row r="1531" spans="1:6" x14ac:dyDescent="0.4">
      <c r="A1531" s="9">
        <f t="shared" si="92"/>
        <v>44960</v>
      </c>
      <c r="B1531" s="11">
        <f t="shared" si="93"/>
        <v>0.30208333333333331</v>
      </c>
      <c r="C1531" s="7">
        <f t="shared" si="91"/>
        <v>44960.302083333336</v>
      </c>
      <c r="D1531" s="6">
        <f>SUMIFS(Recovery_rate____MWh,Recovery_period_start,"&lt;="&amp;'Billing Period Ending 5 Feb 23'!C1531,Recovery_period_end,"&gt;="&amp;'Billing Period Ending 5 Feb 23'!C1531,Region,'Billing Period Ending 5 Feb 23'!$D$2)</f>
        <v>0.8</v>
      </c>
      <c r="E1531" s="14"/>
      <c r="F1531" s="6">
        <f t="shared" si="90"/>
        <v>0</v>
      </c>
    </row>
    <row r="1532" spans="1:6" x14ac:dyDescent="0.4">
      <c r="A1532" s="9">
        <f t="shared" si="92"/>
        <v>44960</v>
      </c>
      <c r="B1532" s="11">
        <f t="shared" si="93"/>
        <v>0.30555555555555552</v>
      </c>
      <c r="C1532" s="7">
        <f t="shared" si="91"/>
        <v>44960.305555555555</v>
      </c>
      <c r="D1532" s="6">
        <f>SUMIFS(Recovery_rate____MWh,Recovery_period_start,"&lt;="&amp;'Billing Period Ending 5 Feb 23'!C1532,Recovery_period_end,"&gt;="&amp;'Billing Period Ending 5 Feb 23'!C1532,Region,'Billing Period Ending 5 Feb 23'!$D$2)</f>
        <v>0.8</v>
      </c>
      <c r="E1532" s="14"/>
      <c r="F1532" s="6">
        <f t="shared" si="90"/>
        <v>0</v>
      </c>
    </row>
    <row r="1533" spans="1:6" x14ac:dyDescent="0.4">
      <c r="A1533" s="9">
        <f t="shared" si="92"/>
        <v>44960</v>
      </c>
      <c r="B1533" s="11">
        <f t="shared" si="93"/>
        <v>0.30902777777777779</v>
      </c>
      <c r="C1533" s="7">
        <f t="shared" si="91"/>
        <v>44960.309027777781</v>
      </c>
      <c r="D1533" s="6">
        <f>SUMIFS(Recovery_rate____MWh,Recovery_period_start,"&lt;="&amp;'Billing Period Ending 5 Feb 23'!C1533,Recovery_period_end,"&gt;="&amp;'Billing Period Ending 5 Feb 23'!C1533,Region,'Billing Period Ending 5 Feb 23'!$D$2)</f>
        <v>0.8</v>
      </c>
      <c r="E1533" s="14"/>
      <c r="F1533" s="6">
        <f t="shared" si="90"/>
        <v>0</v>
      </c>
    </row>
    <row r="1534" spans="1:6" x14ac:dyDescent="0.4">
      <c r="A1534" s="9">
        <f t="shared" si="92"/>
        <v>44960</v>
      </c>
      <c r="B1534" s="11">
        <f t="shared" si="93"/>
        <v>0.3125</v>
      </c>
      <c r="C1534" s="7">
        <f t="shared" si="91"/>
        <v>44960.3125</v>
      </c>
      <c r="D1534" s="6">
        <f>SUMIFS(Recovery_rate____MWh,Recovery_period_start,"&lt;="&amp;'Billing Period Ending 5 Feb 23'!C1534,Recovery_period_end,"&gt;="&amp;'Billing Period Ending 5 Feb 23'!C1534,Region,'Billing Period Ending 5 Feb 23'!$D$2)</f>
        <v>0.8</v>
      </c>
      <c r="E1534" s="14"/>
      <c r="F1534" s="6">
        <f t="shared" si="90"/>
        <v>0</v>
      </c>
    </row>
    <row r="1535" spans="1:6" x14ac:dyDescent="0.4">
      <c r="A1535" s="9">
        <f t="shared" si="92"/>
        <v>44960</v>
      </c>
      <c r="B1535" s="11">
        <f t="shared" si="93"/>
        <v>0.31597222222222221</v>
      </c>
      <c r="C1535" s="7">
        <f t="shared" si="91"/>
        <v>44960.315972222219</v>
      </c>
      <c r="D1535" s="6">
        <f>SUMIFS(Recovery_rate____MWh,Recovery_period_start,"&lt;="&amp;'Billing Period Ending 5 Feb 23'!C1535,Recovery_period_end,"&gt;="&amp;'Billing Period Ending 5 Feb 23'!C1535,Region,'Billing Period Ending 5 Feb 23'!$D$2)</f>
        <v>0.8</v>
      </c>
      <c r="E1535" s="14"/>
      <c r="F1535" s="6">
        <f t="shared" si="90"/>
        <v>0</v>
      </c>
    </row>
    <row r="1536" spans="1:6" x14ac:dyDescent="0.4">
      <c r="A1536" s="9">
        <f t="shared" si="92"/>
        <v>44960</v>
      </c>
      <c r="B1536" s="11">
        <f t="shared" si="93"/>
        <v>0.31944444444444448</v>
      </c>
      <c r="C1536" s="7">
        <f t="shared" si="91"/>
        <v>44960.319444444445</v>
      </c>
      <c r="D1536" s="6">
        <f>SUMIFS(Recovery_rate____MWh,Recovery_period_start,"&lt;="&amp;'Billing Period Ending 5 Feb 23'!C1536,Recovery_period_end,"&gt;="&amp;'Billing Period Ending 5 Feb 23'!C1536,Region,'Billing Period Ending 5 Feb 23'!$D$2)</f>
        <v>0.8</v>
      </c>
      <c r="E1536" s="14"/>
      <c r="F1536" s="6">
        <f t="shared" si="90"/>
        <v>0</v>
      </c>
    </row>
    <row r="1537" spans="1:6" x14ac:dyDescent="0.4">
      <c r="A1537" s="9">
        <f t="shared" si="92"/>
        <v>44960</v>
      </c>
      <c r="B1537" s="11">
        <f t="shared" si="93"/>
        <v>0.32291666666666669</v>
      </c>
      <c r="C1537" s="7">
        <f t="shared" ref="C1537:C1600" si="94">A1537+B1537</f>
        <v>44960.322916666664</v>
      </c>
      <c r="D1537" s="6">
        <f>SUMIFS(Recovery_rate____MWh,Recovery_period_start,"&lt;="&amp;'Billing Period Ending 5 Feb 23'!C1537,Recovery_period_end,"&gt;="&amp;'Billing Period Ending 5 Feb 23'!C1537,Region,'Billing Period Ending 5 Feb 23'!$D$2)</f>
        <v>0.8</v>
      </c>
      <c r="E1537" s="14"/>
      <c r="F1537" s="6">
        <f t="shared" si="90"/>
        <v>0</v>
      </c>
    </row>
    <row r="1538" spans="1:6" x14ac:dyDescent="0.4">
      <c r="A1538" s="9">
        <f t="shared" si="92"/>
        <v>44960</v>
      </c>
      <c r="B1538" s="11">
        <f t="shared" si="93"/>
        <v>0.3263888888888889</v>
      </c>
      <c r="C1538" s="7">
        <f t="shared" si="94"/>
        <v>44960.326388888891</v>
      </c>
      <c r="D1538" s="6">
        <f>SUMIFS(Recovery_rate____MWh,Recovery_period_start,"&lt;="&amp;'Billing Period Ending 5 Feb 23'!C1538,Recovery_period_end,"&gt;="&amp;'Billing Period Ending 5 Feb 23'!C1538,Region,'Billing Period Ending 5 Feb 23'!$D$2)</f>
        <v>0.8</v>
      </c>
      <c r="E1538" s="14"/>
      <c r="F1538" s="6">
        <f t="shared" si="90"/>
        <v>0</v>
      </c>
    </row>
    <row r="1539" spans="1:6" x14ac:dyDescent="0.4">
      <c r="A1539" s="9">
        <f t="shared" si="92"/>
        <v>44960</v>
      </c>
      <c r="B1539" s="11">
        <f t="shared" si="93"/>
        <v>0.3298611111111111</v>
      </c>
      <c r="C1539" s="7">
        <f t="shared" si="94"/>
        <v>44960.329861111109</v>
      </c>
      <c r="D1539" s="6">
        <f>SUMIFS(Recovery_rate____MWh,Recovery_period_start,"&lt;="&amp;'Billing Period Ending 5 Feb 23'!C1539,Recovery_period_end,"&gt;="&amp;'Billing Period Ending 5 Feb 23'!C1539,Region,'Billing Period Ending 5 Feb 23'!$D$2)</f>
        <v>0.8</v>
      </c>
      <c r="E1539" s="14"/>
      <c r="F1539" s="6">
        <f t="shared" si="90"/>
        <v>0</v>
      </c>
    </row>
    <row r="1540" spans="1:6" x14ac:dyDescent="0.4">
      <c r="A1540" s="9">
        <f t="shared" si="92"/>
        <v>44960</v>
      </c>
      <c r="B1540" s="11">
        <f t="shared" si="93"/>
        <v>0.33333333333333331</v>
      </c>
      <c r="C1540" s="7">
        <f t="shared" si="94"/>
        <v>44960.333333333336</v>
      </c>
      <c r="D1540" s="6">
        <f>SUMIFS(Recovery_rate____MWh,Recovery_period_start,"&lt;="&amp;'Billing Period Ending 5 Feb 23'!C1540,Recovery_period_end,"&gt;="&amp;'Billing Period Ending 5 Feb 23'!C1540,Region,'Billing Period Ending 5 Feb 23'!$D$2)</f>
        <v>0.8</v>
      </c>
      <c r="E1540" s="14"/>
      <c r="F1540" s="6">
        <f t="shared" ref="F1540:F1603" si="95">E1540*D1540</f>
        <v>0</v>
      </c>
    </row>
    <row r="1541" spans="1:6" x14ac:dyDescent="0.4">
      <c r="A1541" s="9">
        <f t="shared" si="92"/>
        <v>44960</v>
      </c>
      <c r="B1541" s="11">
        <f t="shared" si="93"/>
        <v>0.33680555555555558</v>
      </c>
      <c r="C1541" s="7">
        <f t="shared" si="94"/>
        <v>44960.336805555555</v>
      </c>
      <c r="D1541" s="6">
        <f>SUMIFS(Recovery_rate____MWh,Recovery_period_start,"&lt;="&amp;'Billing Period Ending 5 Feb 23'!C1541,Recovery_period_end,"&gt;="&amp;'Billing Period Ending 5 Feb 23'!C1541,Region,'Billing Period Ending 5 Feb 23'!$D$2)</f>
        <v>0.8</v>
      </c>
      <c r="E1541" s="14"/>
      <c r="F1541" s="6">
        <f t="shared" si="95"/>
        <v>0</v>
      </c>
    </row>
    <row r="1542" spans="1:6" x14ac:dyDescent="0.4">
      <c r="A1542" s="9">
        <f t="shared" si="92"/>
        <v>44960</v>
      </c>
      <c r="B1542" s="11">
        <f t="shared" si="93"/>
        <v>0.34027777777777773</v>
      </c>
      <c r="C1542" s="7">
        <f t="shared" si="94"/>
        <v>44960.340277777781</v>
      </c>
      <c r="D1542" s="6">
        <f>SUMIFS(Recovery_rate____MWh,Recovery_period_start,"&lt;="&amp;'Billing Period Ending 5 Feb 23'!C1542,Recovery_period_end,"&gt;="&amp;'Billing Period Ending 5 Feb 23'!C1542,Region,'Billing Period Ending 5 Feb 23'!$D$2)</f>
        <v>0.8</v>
      </c>
      <c r="E1542" s="14"/>
      <c r="F1542" s="6">
        <f t="shared" si="95"/>
        <v>0</v>
      </c>
    </row>
    <row r="1543" spans="1:6" x14ac:dyDescent="0.4">
      <c r="A1543" s="9">
        <f t="shared" si="92"/>
        <v>44960</v>
      </c>
      <c r="B1543" s="11">
        <f t="shared" si="93"/>
        <v>0.34375</v>
      </c>
      <c r="C1543" s="7">
        <f t="shared" si="94"/>
        <v>44960.34375</v>
      </c>
      <c r="D1543" s="6">
        <f>SUMIFS(Recovery_rate____MWh,Recovery_period_start,"&lt;="&amp;'Billing Period Ending 5 Feb 23'!C1543,Recovery_period_end,"&gt;="&amp;'Billing Period Ending 5 Feb 23'!C1543,Region,'Billing Period Ending 5 Feb 23'!$D$2)</f>
        <v>0.8</v>
      </c>
      <c r="E1543" s="14"/>
      <c r="F1543" s="6">
        <f t="shared" si="95"/>
        <v>0</v>
      </c>
    </row>
    <row r="1544" spans="1:6" x14ac:dyDescent="0.4">
      <c r="A1544" s="9">
        <f t="shared" si="92"/>
        <v>44960</v>
      </c>
      <c r="B1544" s="11">
        <f t="shared" si="93"/>
        <v>0.34722222222222227</v>
      </c>
      <c r="C1544" s="7">
        <f t="shared" si="94"/>
        <v>44960.347222222219</v>
      </c>
      <c r="D1544" s="6">
        <f>SUMIFS(Recovery_rate____MWh,Recovery_period_start,"&lt;="&amp;'Billing Period Ending 5 Feb 23'!C1544,Recovery_period_end,"&gt;="&amp;'Billing Period Ending 5 Feb 23'!C1544,Region,'Billing Period Ending 5 Feb 23'!$D$2)</f>
        <v>0.8</v>
      </c>
      <c r="E1544" s="14"/>
      <c r="F1544" s="6">
        <f t="shared" si="95"/>
        <v>0</v>
      </c>
    </row>
    <row r="1545" spans="1:6" x14ac:dyDescent="0.4">
      <c r="A1545" s="9">
        <f t="shared" si="92"/>
        <v>44960</v>
      </c>
      <c r="B1545" s="11">
        <f t="shared" si="93"/>
        <v>0.35069444444444442</v>
      </c>
      <c r="C1545" s="7">
        <f t="shared" si="94"/>
        <v>44960.350694444445</v>
      </c>
      <c r="D1545" s="6">
        <f>SUMIFS(Recovery_rate____MWh,Recovery_period_start,"&lt;="&amp;'Billing Period Ending 5 Feb 23'!C1545,Recovery_period_end,"&gt;="&amp;'Billing Period Ending 5 Feb 23'!C1545,Region,'Billing Period Ending 5 Feb 23'!$D$2)</f>
        <v>0.8</v>
      </c>
      <c r="E1545" s="14"/>
      <c r="F1545" s="6">
        <f t="shared" si="95"/>
        <v>0</v>
      </c>
    </row>
    <row r="1546" spans="1:6" x14ac:dyDescent="0.4">
      <c r="A1546" s="9">
        <f t="shared" si="92"/>
        <v>44960</v>
      </c>
      <c r="B1546" s="11">
        <f t="shared" si="93"/>
        <v>0.35416666666666669</v>
      </c>
      <c r="C1546" s="7">
        <f t="shared" si="94"/>
        <v>44960.354166666664</v>
      </c>
      <c r="D1546" s="6">
        <f>SUMIFS(Recovery_rate____MWh,Recovery_period_start,"&lt;="&amp;'Billing Period Ending 5 Feb 23'!C1546,Recovery_period_end,"&gt;="&amp;'Billing Period Ending 5 Feb 23'!C1546,Region,'Billing Period Ending 5 Feb 23'!$D$2)</f>
        <v>0.8</v>
      </c>
      <c r="E1546" s="14"/>
      <c r="F1546" s="6">
        <f t="shared" si="95"/>
        <v>0</v>
      </c>
    </row>
    <row r="1547" spans="1:6" x14ac:dyDescent="0.4">
      <c r="A1547" s="9">
        <f t="shared" si="92"/>
        <v>44960</v>
      </c>
      <c r="B1547" s="11">
        <f t="shared" si="93"/>
        <v>0.3576388888888889</v>
      </c>
      <c r="C1547" s="7">
        <f t="shared" si="94"/>
        <v>44960.357638888891</v>
      </c>
      <c r="D1547" s="6">
        <f>SUMIFS(Recovery_rate____MWh,Recovery_period_start,"&lt;="&amp;'Billing Period Ending 5 Feb 23'!C1547,Recovery_period_end,"&gt;="&amp;'Billing Period Ending 5 Feb 23'!C1547,Region,'Billing Period Ending 5 Feb 23'!$D$2)</f>
        <v>0.8</v>
      </c>
      <c r="E1547" s="14"/>
      <c r="F1547" s="6">
        <f t="shared" si="95"/>
        <v>0</v>
      </c>
    </row>
    <row r="1548" spans="1:6" x14ac:dyDescent="0.4">
      <c r="A1548" s="9">
        <f t="shared" si="92"/>
        <v>44960</v>
      </c>
      <c r="B1548" s="11">
        <f t="shared" si="93"/>
        <v>0.3611111111111111</v>
      </c>
      <c r="C1548" s="7">
        <f t="shared" si="94"/>
        <v>44960.361111111109</v>
      </c>
      <c r="D1548" s="6">
        <f>SUMIFS(Recovery_rate____MWh,Recovery_period_start,"&lt;="&amp;'Billing Period Ending 5 Feb 23'!C1548,Recovery_period_end,"&gt;="&amp;'Billing Period Ending 5 Feb 23'!C1548,Region,'Billing Period Ending 5 Feb 23'!$D$2)</f>
        <v>0.8</v>
      </c>
      <c r="E1548" s="14"/>
      <c r="F1548" s="6">
        <f t="shared" si="95"/>
        <v>0</v>
      </c>
    </row>
    <row r="1549" spans="1:6" x14ac:dyDescent="0.4">
      <c r="A1549" s="9">
        <f t="shared" si="92"/>
        <v>44960</v>
      </c>
      <c r="B1549" s="11">
        <f t="shared" si="93"/>
        <v>0.36458333333333331</v>
      </c>
      <c r="C1549" s="7">
        <f t="shared" si="94"/>
        <v>44960.364583333336</v>
      </c>
      <c r="D1549" s="6">
        <f>SUMIFS(Recovery_rate____MWh,Recovery_period_start,"&lt;="&amp;'Billing Period Ending 5 Feb 23'!C1549,Recovery_period_end,"&gt;="&amp;'Billing Period Ending 5 Feb 23'!C1549,Region,'Billing Period Ending 5 Feb 23'!$D$2)</f>
        <v>0.8</v>
      </c>
      <c r="E1549" s="14"/>
      <c r="F1549" s="6">
        <f t="shared" si="95"/>
        <v>0</v>
      </c>
    </row>
    <row r="1550" spans="1:6" x14ac:dyDescent="0.4">
      <c r="A1550" s="9">
        <f t="shared" si="92"/>
        <v>44960</v>
      </c>
      <c r="B1550" s="11">
        <f t="shared" si="93"/>
        <v>0.36805555555555558</v>
      </c>
      <c r="C1550" s="7">
        <f t="shared" si="94"/>
        <v>44960.368055555555</v>
      </c>
      <c r="D1550" s="6">
        <f>SUMIFS(Recovery_rate____MWh,Recovery_period_start,"&lt;="&amp;'Billing Period Ending 5 Feb 23'!C1550,Recovery_period_end,"&gt;="&amp;'Billing Period Ending 5 Feb 23'!C1550,Region,'Billing Period Ending 5 Feb 23'!$D$2)</f>
        <v>0.8</v>
      </c>
      <c r="E1550" s="14"/>
      <c r="F1550" s="6">
        <f t="shared" si="95"/>
        <v>0</v>
      </c>
    </row>
    <row r="1551" spans="1:6" x14ac:dyDescent="0.4">
      <c r="A1551" s="9">
        <f t="shared" si="92"/>
        <v>44960</v>
      </c>
      <c r="B1551" s="11">
        <f t="shared" si="93"/>
        <v>0.37152777777777773</v>
      </c>
      <c r="C1551" s="7">
        <f t="shared" si="94"/>
        <v>44960.371527777781</v>
      </c>
      <c r="D1551" s="6">
        <f>SUMIFS(Recovery_rate____MWh,Recovery_period_start,"&lt;="&amp;'Billing Period Ending 5 Feb 23'!C1551,Recovery_period_end,"&gt;="&amp;'Billing Period Ending 5 Feb 23'!C1551,Region,'Billing Period Ending 5 Feb 23'!$D$2)</f>
        <v>0.8</v>
      </c>
      <c r="E1551" s="14"/>
      <c r="F1551" s="6">
        <f t="shared" si="95"/>
        <v>0</v>
      </c>
    </row>
    <row r="1552" spans="1:6" x14ac:dyDescent="0.4">
      <c r="A1552" s="9">
        <f t="shared" si="92"/>
        <v>44960</v>
      </c>
      <c r="B1552" s="11">
        <f t="shared" si="93"/>
        <v>0.375</v>
      </c>
      <c r="C1552" s="7">
        <f t="shared" si="94"/>
        <v>44960.375</v>
      </c>
      <c r="D1552" s="6">
        <f>SUMIFS(Recovery_rate____MWh,Recovery_period_start,"&lt;="&amp;'Billing Period Ending 5 Feb 23'!C1552,Recovery_period_end,"&gt;="&amp;'Billing Period Ending 5 Feb 23'!C1552,Region,'Billing Period Ending 5 Feb 23'!$D$2)</f>
        <v>0.8</v>
      </c>
      <c r="E1552" s="14"/>
      <c r="F1552" s="6">
        <f t="shared" si="95"/>
        <v>0</v>
      </c>
    </row>
    <row r="1553" spans="1:6" x14ac:dyDescent="0.4">
      <c r="A1553" s="9">
        <f t="shared" si="92"/>
        <v>44960</v>
      </c>
      <c r="B1553" s="11">
        <f t="shared" si="93"/>
        <v>0.37847222222222227</v>
      </c>
      <c r="C1553" s="7">
        <f t="shared" si="94"/>
        <v>44960.378472222219</v>
      </c>
      <c r="D1553" s="6">
        <f>SUMIFS(Recovery_rate____MWh,Recovery_period_start,"&lt;="&amp;'Billing Period Ending 5 Feb 23'!C1553,Recovery_period_end,"&gt;="&amp;'Billing Period Ending 5 Feb 23'!C1553,Region,'Billing Period Ending 5 Feb 23'!$D$2)</f>
        <v>0.8</v>
      </c>
      <c r="E1553" s="14"/>
      <c r="F1553" s="6">
        <f t="shared" si="95"/>
        <v>0</v>
      </c>
    </row>
    <row r="1554" spans="1:6" x14ac:dyDescent="0.4">
      <c r="A1554" s="9">
        <f t="shared" si="92"/>
        <v>44960</v>
      </c>
      <c r="B1554" s="11">
        <f t="shared" si="93"/>
        <v>0.38194444444444442</v>
      </c>
      <c r="C1554" s="7">
        <f t="shared" si="94"/>
        <v>44960.381944444445</v>
      </c>
      <c r="D1554" s="6">
        <f>SUMIFS(Recovery_rate____MWh,Recovery_period_start,"&lt;="&amp;'Billing Period Ending 5 Feb 23'!C1554,Recovery_period_end,"&gt;="&amp;'Billing Period Ending 5 Feb 23'!C1554,Region,'Billing Period Ending 5 Feb 23'!$D$2)</f>
        <v>0.8</v>
      </c>
      <c r="E1554" s="14"/>
      <c r="F1554" s="6">
        <f t="shared" si="95"/>
        <v>0</v>
      </c>
    </row>
    <row r="1555" spans="1:6" x14ac:dyDescent="0.4">
      <c r="A1555" s="9">
        <f t="shared" si="92"/>
        <v>44960</v>
      </c>
      <c r="B1555" s="11">
        <f t="shared" si="93"/>
        <v>0.38541666666666669</v>
      </c>
      <c r="C1555" s="7">
        <f t="shared" si="94"/>
        <v>44960.385416666664</v>
      </c>
      <c r="D1555" s="6">
        <f>SUMIFS(Recovery_rate____MWh,Recovery_period_start,"&lt;="&amp;'Billing Period Ending 5 Feb 23'!C1555,Recovery_period_end,"&gt;="&amp;'Billing Period Ending 5 Feb 23'!C1555,Region,'Billing Period Ending 5 Feb 23'!$D$2)</f>
        <v>0.8</v>
      </c>
      <c r="E1555" s="14"/>
      <c r="F1555" s="6">
        <f t="shared" si="95"/>
        <v>0</v>
      </c>
    </row>
    <row r="1556" spans="1:6" x14ac:dyDescent="0.4">
      <c r="A1556" s="9">
        <f t="shared" si="92"/>
        <v>44960</v>
      </c>
      <c r="B1556" s="11">
        <f t="shared" si="93"/>
        <v>0.3888888888888889</v>
      </c>
      <c r="C1556" s="7">
        <f t="shared" si="94"/>
        <v>44960.388888888891</v>
      </c>
      <c r="D1556" s="6">
        <f>SUMIFS(Recovery_rate____MWh,Recovery_period_start,"&lt;="&amp;'Billing Period Ending 5 Feb 23'!C1556,Recovery_period_end,"&gt;="&amp;'Billing Period Ending 5 Feb 23'!C1556,Region,'Billing Period Ending 5 Feb 23'!$D$2)</f>
        <v>0.8</v>
      </c>
      <c r="E1556" s="14"/>
      <c r="F1556" s="6">
        <f t="shared" si="95"/>
        <v>0</v>
      </c>
    </row>
    <row r="1557" spans="1:6" x14ac:dyDescent="0.4">
      <c r="A1557" s="9">
        <f t="shared" si="92"/>
        <v>44960</v>
      </c>
      <c r="B1557" s="11">
        <f t="shared" si="93"/>
        <v>0.3923611111111111</v>
      </c>
      <c r="C1557" s="7">
        <f t="shared" si="94"/>
        <v>44960.392361111109</v>
      </c>
      <c r="D1557" s="6">
        <f>SUMIFS(Recovery_rate____MWh,Recovery_period_start,"&lt;="&amp;'Billing Period Ending 5 Feb 23'!C1557,Recovery_period_end,"&gt;="&amp;'Billing Period Ending 5 Feb 23'!C1557,Region,'Billing Period Ending 5 Feb 23'!$D$2)</f>
        <v>0.8</v>
      </c>
      <c r="E1557" s="14"/>
      <c r="F1557" s="6">
        <f t="shared" si="95"/>
        <v>0</v>
      </c>
    </row>
    <row r="1558" spans="1:6" x14ac:dyDescent="0.4">
      <c r="A1558" s="9">
        <f t="shared" si="92"/>
        <v>44960</v>
      </c>
      <c r="B1558" s="11">
        <f t="shared" si="93"/>
        <v>0.39583333333333331</v>
      </c>
      <c r="C1558" s="7">
        <f t="shared" si="94"/>
        <v>44960.395833333336</v>
      </c>
      <c r="D1558" s="6">
        <f>SUMIFS(Recovery_rate____MWh,Recovery_period_start,"&lt;="&amp;'Billing Period Ending 5 Feb 23'!C1558,Recovery_period_end,"&gt;="&amp;'Billing Period Ending 5 Feb 23'!C1558,Region,'Billing Period Ending 5 Feb 23'!$D$2)</f>
        <v>0.8</v>
      </c>
      <c r="E1558" s="14"/>
      <c r="F1558" s="6">
        <f t="shared" si="95"/>
        <v>0</v>
      </c>
    </row>
    <row r="1559" spans="1:6" x14ac:dyDescent="0.4">
      <c r="A1559" s="9">
        <f t="shared" si="92"/>
        <v>44960</v>
      </c>
      <c r="B1559" s="11">
        <f t="shared" si="93"/>
        <v>0.39930555555555558</v>
      </c>
      <c r="C1559" s="7">
        <f t="shared" si="94"/>
        <v>44960.399305555555</v>
      </c>
      <c r="D1559" s="6">
        <f>SUMIFS(Recovery_rate____MWh,Recovery_period_start,"&lt;="&amp;'Billing Period Ending 5 Feb 23'!C1559,Recovery_period_end,"&gt;="&amp;'Billing Period Ending 5 Feb 23'!C1559,Region,'Billing Period Ending 5 Feb 23'!$D$2)</f>
        <v>0.8</v>
      </c>
      <c r="E1559" s="14"/>
      <c r="F1559" s="6">
        <f t="shared" si="95"/>
        <v>0</v>
      </c>
    </row>
    <row r="1560" spans="1:6" x14ac:dyDescent="0.4">
      <c r="A1560" s="9">
        <f t="shared" si="92"/>
        <v>44960</v>
      </c>
      <c r="B1560" s="11">
        <f t="shared" si="93"/>
        <v>0.40277777777777773</v>
      </c>
      <c r="C1560" s="7">
        <f t="shared" si="94"/>
        <v>44960.402777777781</v>
      </c>
      <c r="D1560" s="6">
        <f>SUMIFS(Recovery_rate____MWh,Recovery_period_start,"&lt;="&amp;'Billing Period Ending 5 Feb 23'!C1560,Recovery_period_end,"&gt;="&amp;'Billing Period Ending 5 Feb 23'!C1560,Region,'Billing Period Ending 5 Feb 23'!$D$2)</f>
        <v>0.8</v>
      </c>
      <c r="E1560" s="14"/>
      <c r="F1560" s="6">
        <f t="shared" si="95"/>
        <v>0</v>
      </c>
    </row>
    <row r="1561" spans="1:6" x14ac:dyDescent="0.4">
      <c r="A1561" s="9">
        <f t="shared" si="92"/>
        <v>44960</v>
      </c>
      <c r="B1561" s="11">
        <f t="shared" si="93"/>
        <v>0.40625</v>
      </c>
      <c r="C1561" s="7">
        <f t="shared" si="94"/>
        <v>44960.40625</v>
      </c>
      <c r="D1561" s="6">
        <f>SUMIFS(Recovery_rate____MWh,Recovery_period_start,"&lt;="&amp;'Billing Period Ending 5 Feb 23'!C1561,Recovery_period_end,"&gt;="&amp;'Billing Period Ending 5 Feb 23'!C1561,Region,'Billing Period Ending 5 Feb 23'!$D$2)</f>
        <v>0.8</v>
      </c>
      <c r="E1561" s="14"/>
      <c r="F1561" s="6">
        <f t="shared" si="95"/>
        <v>0</v>
      </c>
    </row>
    <row r="1562" spans="1:6" x14ac:dyDescent="0.4">
      <c r="A1562" s="9">
        <f t="shared" si="92"/>
        <v>44960</v>
      </c>
      <c r="B1562" s="11">
        <f t="shared" si="93"/>
        <v>0.40972222222222227</v>
      </c>
      <c r="C1562" s="7">
        <f t="shared" si="94"/>
        <v>44960.409722222219</v>
      </c>
      <c r="D1562" s="6">
        <f>SUMIFS(Recovery_rate____MWh,Recovery_period_start,"&lt;="&amp;'Billing Period Ending 5 Feb 23'!C1562,Recovery_period_end,"&gt;="&amp;'Billing Period Ending 5 Feb 23'!C1562,Region,'Billing Period Ending 5 Feb 23'!$D$2)</f>
        <v>0.8</v>
      </c>
      <c r="E1562" s="14"/>
      <c r="F1562" s="6">
        <f t="shared" si="95"/>
        <v>0</v>
      </c>
    </row>
    <row r="1563" spans="1:6" x14ac:dyDescent="0.4">
      <c r="A1563" s="9">
        <f t="shared" si="92"/>
        <v>44960</v>
      </c>
      <c r="B1563" s="11">
        <f t="shared" si="93"/>
        <v>0.41319444444444442</v>
      </c>
      <c r="C1563" s="7">
        <f t="shared" si="94"/>
        <v>44960.413194444445</v>
      </c>
      <c r="D1563" s="6">
        <f>SUMIFS(Recovery_rate____MWh,Recovery_period_start,"&lt;="&amp;'Billing Period Ending 5 Feb 23'!C1563,Recovery_period_end,"&gt;="&amp;'Billing Period Ending 5 Feb 23'!C1563,Region,'Billing Period Ending 5 Feb 23'!$D$2)</f>
        <v>0.8</v>
      </c>
      <c r="E1563" s="14"/>
      <c r="F1563" s="6">
        <f t="shared" si="95"/>
        <v>0</v>
      </c>
    </row>
    <row r="1564" spans="1:6" x14ac:dyDescent="0.4">
      <c r="A1564" s="9">
        <f t="shared" si="92"/>
        <v>44960</v>
      </c>
      <c r="B1564" s="11">
        <f t="shared" si="93"/>
        <v>0.41666666666666669</v>
      </c>
      <c r="C1564" s="7">
        <f t="shared" si="94"/>
        <v>44960.416666666664</v>
      </c>
      <c r="D1564" s="6">
        <f>SUMIFS(Recovery_rate____MWh,Recovery_period_start,"&lt;="&amp;'Billing Period Ending 5 Feb 23'!C1564,Recovery_period_end,"&gt;="&amp;'Billing Period Ending 5 Feb 23'!C1564,Region,'Billing Period Ending 5 Feb 23'!$D$2)</f>
        <v>0.8</v>
      </c>
      <c r="E1564" s="14"/>
      <c r="F1564" s="6">
        <f t="shared" si="95"/>
        <v>0</v>
      </c>
    </row>
    <row r="1565" spans="1:6" x14ac:dyDescent="0.4">
      <c r="A1565" s="9">
        <f t="shared" si="92"/>
        <v>44960</v>
      </c>
      <c r="B1565" s="11">
        <f t="shared" si="93"/>
        <v>0.4201388888888889</v>
      </c>
      <c r="C1565" s="7">
        <f t="shared" si="94"/>
        <v>44960.420138888891</v>
      </c>
      <c r="D1565" s="6">
        <f>SUMIFS(Recovery_rate____MWh,Recovery_period_start,"&lt;="&amp;'Billing Period Ending 5 Feb 23'!C1565,Recovery_period_end,"&gt;="&amp;'Billing Period Ending 5 Feb 23'!C1565,Region,'Billing Period Ending 5 Feb 23'!$D$2)</f>
        <v>0.8</v>
      </c>
      <c r="E1565" s="14"/>
      <c r="F1565" s="6">
        <f t="shared" si="95"/>
        <v>0</v>
      </c>
    </row>
    <row r="1566" spans="1:6" x14ac:dyDescent="0.4">
      <c r="A1566" s="9">
        <f t="shared" si="92"/>
        <v>44960</v>
      </c>
      <c r="B1566" s="11">
        <f t="shared" si="93"/>
        <v>0.4236111111111111</v>
      </c>
      <c r="C1566" s="7">
        <f t="shared" si="94"/>
        <v>44960.423611111109</v>
      </c>
      <c r="D1566" s="6">
        <f>SUMIFS(Recovery_rate____MWh,Recovery_period_start,"&lt;="&amp;'Billing Period Ending 5 Feb 23'!C1566,Recovery_period_end,"&gt;="&amp;'Billing Period Ending 5 Feb 23'!C1566,Region,'Billing Period Ending 5 Feb 23'!$D$2)</f>
        <v>0.8</v>
      </c>
      <c r="E1566" s="14"/>
      <c r="F1566" s="6">
        <f t="shared" si="95"/>
        <v>0</v>
      </c>
    </row>
    <row r="1567" spans="1:6" x14ac:dyDescent="0.4">
      <c r="A1567" s="9">
        <f t="shared" si="92"/>
        <v>44960</v>
      </c>
      <c r="B1567" s="11">
        <f t="shared" si="93"/>
        <v>0.42708333333333331</v>
      </c>
      <c r="C1567" s="7">
        <f t="shared" si="94"/>
        <v>44960.427083333336</v>
      </c>
      <c r="D1567" s="6">
        <f>SUMIFS(Recovery_rate____MWh,Recovery_period_start,"&lt;="&amp;'Billing Period Ending 5 Feb 23'!C1567,Recovery_period_end,"&gt;="&amp;'Billing Period Ending 5 Feb 23'!C1567,Region,'Billing Period Ending 5 Feb 23'!$D$2)</f>
        <v>0.8</v>
      </c>
      <c r="E1567" s="14"/>
      <c r="F1567" s="6">
        <f t="shared" si="95"/>
        <v>0</v>
      </c>
    </row>
    <row r="1568" spans="1:6" x14ac:dyDescent="0.4">
      <c r="A1568" s="9">
        <f t="shared" si="92"/>
        <v>44960</v>
      </c>
      <c r="B1568" s="11">
        <f t="shared" si="93"/>
        <v>0.43055555555555558</v>
      </c>
      <c r="C1568" s="7">
        <f t="shared" si="94"/>
        <v>44960.430555555555</v>
      </c>
      <c r="D1568" s="6">
        <f>SUMIFS(Recovery_rate____MWh,Recovery_period_start,"&lt;="&amp;'Billing Period Ending 5 Feb 23'!C1568,Recovery_period_end,"&gt;="&amp;'Billing Period Ending 5 Feb 23'!C1568,Region,'Billing Period Ending 5 Feb 23'!$D$2)</f>
        <v>0.8</v>
      </c>
      <c r="E1568" s="14"/>
      <c r="F1568" s="6">
        <f t="shared" si="95"/>
        <v>0</v>
      </c>
    </row>
    <row r="1569" spans="1:6" x14ac:dyDescent="0.4">
      <c r="A1569" s="9">
        <f t="shared" si="92"/>
        <v>44960</v>
      </c>
      <c r="B1569" s="11">
        <f t="shared" si="93"/>
        <v>0.43402777777777773</v>
      </c>
      <c r="C1569" s="7">
        <f t="shared" si="94"/>
        <v>44960.434027777781</v>
      </c>
      <c r="D1569" s="6">
        <f>SUMIFS(Recovery_rate____MWh,Recovery_period_start,"&lt;="&amp;'Billing Period Ending 5 Feb 23'!C1569,Recovery_period_end,"&gt;="&amp;'Billing Period Ending 5 Feb 23'!C1569,Region,'Billing Period Ending 5 Feb 23'!$D$2)</f>
        <v>0.8</v>
      </c>
      <c r="E1569" s="14"/>
      <c r="F1569" s="6">
        <f t="shared" si="95"/>
        <v>0</v>
      </c>
    </row>
    <row r="1570" spans="1:6" x14ac:dyDescent="0.4">
      <c r="A1570" s="9">
        <f t="shared" si="92"/>
        <v>44960</v>
      </c>
      <c r="B1570" s="11">
        <f t="shared" si="93"/>
        <v>0.4375</v>
      </c>
      <c r="C1570" s="7">
        <f t="shared" si="94"/>
        <v>44960.4375</v>
      </c>
      <c r="D1570" s="6">
        <f>SUMIFS(Recovery_rate____MWh,Recovery_period_start,"&lt;="&amp;'Billing Period Ending 5 Feb 23'!C1570,Recovery_period_end,"&gt;="&amp;'Billing Period Ending 5 Feb 23'!C1570,Region,'Billing Period Ending 5 Feb 23'!$D$2)</f>
        <v>0.8</v>
      </c>
      <c r="E1570" s="14"/>
      <c r="F1570" s="6">
        <f t="shared" si="95"/>
        <v>0</v>
      </c>
    </row>
    <row r="1571" spans="1:6" x14ac:dyDescent="0.4">
      <c r="A1571" s="9">
        <f t="shared" si="92"/>
        <v>44960</v>
      </c>
      <c r="B1571" s="11">
        <f t="shared" si="93"/>
        <v>0.44097222222222227</v>
      </c>
      <c r="C1571" s="7">
        <f t="shared" si="94"/>
        <v>44960.440972222219</v>
      </c>
      <c r="D1571" s="6">
        <f>SUMIFS(Recovery_rate____MWh,Recovery_period_start,"&lt;="&amp;'Billing Period Ending 5 Feb 23'!C1571,Recovery_period_end,"&gt;="&amp;'Billing Period Ending 5 Feb 23'!C1571,Region,'Billing Period Ending 5 Feb 23'!$D$2)</f>
        <v>0.8</v>
      </c>
      <c r="E1571" s="14"/>
      <c r="F1571" s="6">
        <f t="shared" si="95"/>
        <v>0</v>
      </c>
    </row>
    <row r="1572" spans="1:6" x14ac:dyDescent="0.4">
      <c r="A1572" s="9">
        <f t="shared" si="92"/>
        <v>44960</v>
      </c>
      <c r="B1572" s="11">
        <f t="shared" si="93"/>
        <v>0.44444444444444442</v>
      </c>
      <c r="C1572" s="7">
        <f t="shared" si="94"/>
        <v>44960.444444444445</v>
      </c>
      <c r="D1572" s="6">
        <f>SUMIFS(Recovery_rate____MWh,Recovery_period_start,"&lt;="&amp;'Billing Period Ending 5 Feb 23'!C1572,Recovery_period_end,"&gt;="&amp;'Billing Period Ending 5 Feb 23'!C1572,Region,'Billing Period Ending 5 Feb 23'!$D$2)</f>
        <v>0.8</v>
      </c>
      <c r="E1572" s="14"/>
      <c r="F1572" s="6">
        <f t="shared" si="95"/>
        <v>0</v>
      </c>
    </row>
    <row r="1573" spans="1:6" x14ac:dyDescent="0.4">
      <c r="A1573" s="9">
        <f t="shared" ref="A1573:A1636" si="96">A1285+1</f>
        <v>44960</v>
      </c>
      <c r="B1573" s="11">
        <f t="shared" ref="B1573:B1636" si="97">B1285</f>
        <v>0.44791666666666669</v>
      </c>
      <c r="C1573" s="7">
        <f t="shared" si="94"/>
        <v>44960.447916666664</v>
      </c>
      <c r="D1573" s="6">
        <f>SUMIFS(Recovery_rate____MWh,Recovery_period_start,"&lt;="&amp;'Billing Period Ending 5 Feb 23'!C1573,Recovery_period_end,"&gt;="&amp;'Billing Period Ending 5 Feb 23'!C1573,Region,'Billing Period Ending 5 Feb 23'!$D$2)</f>
        <v>0.8</v>
      </c>
      <c r="E1573" s="14"/>
      <c r="F1573" s="6">
        <f t="shared" si="95"/>
        <v>0</v>
      </c>
    </row>
    <row r="1574" spans="1:6" x14ac:dyDescent="0.4">
      <c r="A1574" s="9">
        <f t="shared" si="96"/>
        <v>44960</v>
      </c>
      <c r="B1574" s="11">
        <f t="shared" si="97"/>
        <v>0.4513888888888889</v>
      </c>
      <c r="C1574" s="7">
        <f t="shared" si="94"/>
        <v>44960.451388888891</v>
      </c>
      <c r="D1574" s="6">
        <f>SUMIFS(Recovery_rate____MWh,Recovery_period_start,"&lt;="&amp;'Billing Period Ending 5 Feb 23'!C1574,Recovery_period_end,"&gt;="&amp;'Billing Period Ending 5 Feb 23'!C1574,Region,'Billing Period Ending 5 Feb 23'!$D$2)</f>
        <v>0.8</v>
      </c>
      <c r="E1574" s="14"/>
      <c r="F1574" s="6">
        <f t="shared" si="95"/>
        <v>0</v>
      </c>
    </row>
    <row r="1575" spans="1:6" x14ac:dyDescent="0.4">
      <c r="A1575" s="9">
        <f t="shared" si="96"/>
        <v>44960</v>
      </c>
      <c r="B1575" s="11">
        <f t="shared" si="97"/>
        <v>0.4548611111111111</v>
      </c>
      <c r="C1575" s="7">
        <f t="shared" si="94"/>
        <v>44960.454861111109</v>
      </c>
      <c r="D1575" s="6">
        <f>SUMIFS(Recovery_rate____MWh,Recovery_period_start,"&lt;="&amp;'Billing Period Ending 5 Feb 23'!C1575,Recovery_period_end,"&gt;="&amp;'Billing Period Ending 5 Feb 23'!C1575,Region,'Billing Period Ending 5 Feb 23'!$D$2)</f>
        <v>0.8</v>
      </c>
      <c r="E1575" s="14"/>
      <c r="F1575" s="6">
        <f t="shared" si="95"/>
        <v>0</v>
      </c>
    </row>
    <row r="1576" spans="1:6" x14ac:dyDescent="0.4">
      <c r="A1576" s="9">
        <f t="shared" si="96"/>
        <v>44960</v>
      </c>
      <c r="B1576" s="11">
        <f t="shared" si="97"/>
        <v>0.45833333333333331</v>
      </c>
      <c r="C1576" s="7">
        <f t="shared" si="94"/>
        <v>44960.458333333336</v>
      </c>
      <c r="D1576" s="6">
        <f>SUMIFS(Recovery_rate____MWh,Recovery_period_start,"&lt;="&amp;'Billing Period Ending 5 Feb 23'!C1576,Recovery_period_end,"&gt;="&amp;'Billing Period Ending 5 Feb 23'!C1576,Region,'Billing Period Ending 5 Feb 23'!$D$2)</f>
        <v>0.8</v>
      </c>
      <c r="E1576" s="14"/>
      <c r="F1576" s="6">
        <f t="shared" si="95"/>
        <v>0</v>
      </c>
    </row>
    <row r="1577" spans="1:6" x14ac:dyDescent="0.4">
      <c r="A1577" s="9">
        <f t="shared" si="96"/>
        <v>44960</v>
      </c>
      <c r="B1577" s="11">
        <f t="shared" si="97"/>
        <v>0.46180555555555558</v>
      </c>
      <c r="C1577" s="7">
        <f t="shared" si="94"/>
        <v>44960.461805555555</v>
      </c>
      <c r="D1577" s="6">
        <f>SUMIFS(Recovery_rate____MWh,Recovery_period_start,"&lt;="&amp;'Billing Period Ending 5 Feb 23'!C1577,Recovery_period_end,"&gt;="&amp;'Billing Period Ending 5 Feb 23'!C1577,Region,'Billing Period Ending 5 Feb 23'!$D$2)</f>
        <v>0.8</v>
      </c>
      <c r="E1577" s="14"/>
      <c r="F1577" s="6">
        <f t="shared" si="95"/>
        <v>0</v>
      </c>
    </row>
    <row r="1578" spans="1:6" x14ac:dyDescent="0.4">
      <c r="A1578" s="9">
        <f t="shared" si="96"/>
        <v>44960</v>
      </c>
      <c r="B1578" s="11">
        <f t="shared" si="97"/>
        <v>0.46527777777777773</v>
      </c>
      <c r="C1578" s="7">
        <f t="shared" si="94"/>
        <v>44960.465277777781</v>
      </c>
      <c r="D1578" s="6">
        <f>SUMIFS(Recovery_rate____MWh,Recovery_period_start,"&lt;="&amp;'Billing Period Ending 5 Feb 23'!C1578,Recovery_period_end,"&gt;="&amp;'Billing Period Ending 5 Feb 23'!C1578,Region,'Billing Period Ending 5 Feb 23'!$D$2)</f>
        <v>0.8</v>
      </c>
      <c r="E1578" s="14"/>
      <c r="F1578" s="6">
        <f t="shared" si="95"/>
        <v>0</v>
      </c>
    </row>
    <row r="1579" spans="1:6" x14ac:dyDescent="0.4">
      <c r="A1579" s="9">
        <f t="shared" si="96"/>
        <v>44960</v>
      </c>
      <c r="B1579" s="11">
        <f t="shared" si="97"/>
        <v>0.46875</v>
      </c>
      <c r="C1579" s="7">
        <f t="shared" si="94"/>
        <v>44960.46875</v>
      </c>
      <c r="D1579" s="6">
        <f>SUMIFS(Recovery_rate____MWh,Recovery_period_start,"&lt;="&amp;'Billing Period Ending 5 Feb 23'!C1579,Recovery_period_end,"&gt;="&amp;'Billing Period Ending 5 Feb 23'!C1579,Region,'Billing Period Ending 5 Feb 23'!$D$2)</f>
        <v>0.8</v>
      </c>
      <c r="E1579" s="14"/>
      <c r="F1579" s="6">
        <f t="shared" si="95"/>
        <v>0</v>
      </c>
    </row>
    <row r="1580" spans="1:6" x14ac:dyDescent="0.4">
      <c r="A1580" s="9">
        <f t="shared" si="96"/>
        <v>44960</v>
      </c>
      <c r="B1580" s="11">
        <f t="shared" si="97"/>
        <v>0.47222222222222227</v>
      </c>
      <c r="C1580" s="7">
        <f t="shared" si="94"/>
        <v>44960.472222222219</v>
      </c>
      <c r="D1580" s="6">
        <f>SUMIFS(Recovery_rate____MWh,Recovery_period_start,"&lt;="&amp;'Billing Period Ending 5 Feb 23'!C1580,Recovery_period_end,"&gt;="&amp;'Billing Period Ending 5 Feb 23'!C1580,Region,'Billing Period Ending 5 Feb 23'!$D$2)</f>
        <v>0.8</v>
      </c>
      <c r="E1580" s="14"/>
      <c r="F1580" s="6">
        <f t="shared" si="95"/>
        <v>0</v>
      </c>
    </row>
    <row r="1581" spans="1:6" x14ac:dyDescent="0.4">
      <c r="A1581" s="9">
        <f t="shared" si="96"/>
        <v>44960</v>
      </c>
      <c r="B1581" s="11">
        <f t="shared" si="97"/>
        <v>0.47569444444444442</v>
      </c>
      <c r="C1581" s="7">
        <f t="shared" si="94"/>
        <v>44960.475694444445</v>
      </c>
      <c r="D1581" s="6">
        <f>SUMIFS(Recovery_rate____MWh,Recovery_period_start,"&lt;="&amp;'Billing Period Ending 5 Feb 23'!C1581,Recovery_period_end,"&gt;="&amp;'Billing Period Ending 5 Feb 23'!C1581,Region,'Billing Period Ending 5 Feb 23'!$D$2)</f>
        <v>0.8</v>
      </c>
      <c r="E1581" s="14"/>
      <c r="F1581" s="6">
        <f t="shared" si="95"/>
        <v>0</v>
      </c>
    </row>
    <row r="1582" spans="1:6" x14ac:dyDescent="0.4">
      <c r="A1582" s="9">
        <f t="shared" si="96"/>
        <v>44960</v>
      </c>
      <c r="B1582" s="11">
        <f t="shared" si="97"/>
        <v>0.47916666666666669</v>
      </c>
      <c r="C1582" s="7">
        <f t="shared" si="94"/>
        <v>44960.479166666664</v>
      </c>
      <c r="D1582" s="6">
        <f>SUMIFS(Recovery_rate____MWh,Recovery_period_start,"&lt;="&amp;'Billing Period Ending 5 Feb 23'!C1582,Recovery_period_end,"&gt;="&amp;'Billing Period Ending 5 Feb 23'!C1582,Region,'Billing Period Ending 5 Feb 23'!$D$2)</f>
        <v>0.8</v>
      </c>
      <c r="E1582" s="14"/>
      <c r="F1582" s="6">
        <f t="shared" si="95"/>
        <v>0</v>
      </c>
    </row>
    <row r="1583" spans="1:6" x14ac:dyDescent="0.4">
      <c r="A1583" s="9">
        <f t="shared" si="96"/>
        <v>44960</v>
      </c>
      <c r="B1583" s="11">
        <f t="shared" si="97"/>
        <v>0.4826388888888889</v>
      </c>
      <c r="C1583" s="7">
        <f t="shared" si="94"/>
        <v>44960.482638888891</v>
      </c>
      <c r="D1583" s="6">
        <f>SUMIFS(Recovery_rate____MWh,Recovery_period_start,"&lt;="&amp;'Billing Period Ending 5 Feb 23'!C1583,Recovery_period_end,"&gt;="&amp;'Billing Period Ending 5 Feb 23'!C1583,Region,'Billing Period Ending 5 Feb 23'!$D$2)</f>
        <v>0.8</v>
      </c>
      <c r="E1583" s="14"/>
      <c r="F1583" s="6">
        <f t="shared" si="95"/>
        <v>0</v>
      </c>
    </row>
    <row r="1584" spans="1:6" x14ac:dyDescent="0.4">
      <c r="A1584" s="9">
        <f t="shared" si="96"/>
        <v>44960</v>
      </c>
      <c r="B1584" s="11">
        <f t="shared" si="97"/>
        <v>0.4861111111111111</v>
      </c>
      <c r="C1584" s="7">
        <f t="shared" si="94"/>
        <v>44960.486111111109</v>
      </c>
      <c r="D1584" s="6">
        <f>SUMIFS(Recovery_rate____MWh,Recovery_period_start,"&lt;="&amp;'Billing Period Ending 5 Feb 23'!C1584,Recovery_period_end,"&gt;="&amp;'Billing Period Ending 5 Feb 23'!C1584,Region,'Billing Period Ending 5 Feb 23'!$D$2)</f>
        <v>0.8</v>
      </c>
      <c r="E1584" s="14"/>
      <c r="F1584" s="6">
        <f t="shared" si="95"/>
        <v>0</v>
      </c>
    </row>
    <row r="1585" spans="1:6" x14ac:dyDescent="0.4">
      <c r="A1585" s="9">
        <f t="shared" si="96"/>
        <v>44960</v>
      </c>
      <c r="B1585" s="11">
        <f t="shared" si="97"/>
        <v>0.48958333333333331</v>
      </c>
      <c r="C1585" s="7">
        <f t="shared" si="94"/>
        <v>44960.489583333336</v>
      </c>
      <c r="D1585" s="6">
        <f>SUMIFS(Recovery_rate____MWh,Recovery_period_start,"&lt;="&amp;'Billing Period Ending 5 Feb 23'!C1585,Recovery_period_end,"&gt;="&amp;'Billing Period Ending 5 Feb 23'!C1585,Region,'Billing Period Ending 5 Feb 23'!$D$2)</f>
        <v>0.8</v>
      </c>
      <c r="E1585" s="14"/>
      <c r="F1585" s="6">
        <f t="shared" si="95"/>
        <v>0</v>
      </c>
    </row>
    <row r="1586" spans="1:6" x14ac:dyDescent="0.4">
      <c r="A1586" s="9">
        <f t="shared" si="96"/>
        <v>44960</v>
      </c>
      <c r="B1586" s="11">
        <f t="shared" si="97"/>
        <v>0.49305555555555558</v>
      </c>
      <c r="C1586" s="7">
        <f t="shared" si="94"/>
        <v>44960.493055555555</v>
      </c>
      <c r="D1586" s="6">
        <f>SUMIFS(Recovery_rate____MWh,Recovery_period_start,"&lt;="&amp;'Billing Period Ending 5 Feb 23'!C1586,Recovery_period_end,"&gt;="&amp;'Billing Period Ending 5 Feb 23'!C1586,Region,'Billing Period Ending 5 Feb 23'!$D$2)</f>
        <v>0.8</v>
      </c>
      <c r="E1586" s="14"/>
      <c r="F1586" s="6">
        <f t="shared" si="95"/>
        <v>0</v>
      </c>
    </row>
    <row r="1587" spans="1:6" x14ac:dyDescent="0.4">
      <c r="A1587" s="9">
        <f t="shared" si="96"/>
        <v>44960</v>
      </c>
      <c r="B1587" s="11">
        <f t="shared" si="97"/>
        <v>0.49652777777777773</v>
      </c>
      <c r="C1587" s="7">
        <f t="shared" si="94"/>
        <v>44960.496527777781</v>
      </c>
      <c r="D1587" s="6">
        <f>SUMIFS(Recovery_rate____MWh,Recovery_period_start,"&lt;="&amp;'Billing Period Ending 5 Feb 23'!C1587,Recovery_period_end,"&gt;="&amp;'Billing Period Ending 5 Feb 23'!C1587,Region,'Billing Period Ending 5 Feb 23'!$D$2)</f>
        <v>0.8</v>
      </c>
      <c r="E1587" s="14"/>
      <c r="F1587" s="6">
        <f t="shared" si="95"/>
        <v>0</v>
      </c>
    </row>
    <row r="1588" spans="1:6" x14ac:dyDescent="0.4">
      <c r="A1588" s="9">
        <f t="shared" si="96"/>
        <v>44960</v>
      </c>
      <c r="B1588" s="11">
        <f t="shared" si="97"/>
        <v>0.5</v>
      </c>
      <c r="C1588" s="7">
        <f t="shared" si="94"/>
        <v>44960.5</v>
      </c>
      <c r="D1588" s="6">
        <f>SUMIFS(Recovery_rate____MWh,Recovery_period_start,"&lt;="&amp;'Billing Period Ending 5 Feb 23'!C1588,Recovery_period_end,"&gt;="&amp;'Billing Period Ending 5 Feb 23'!C1588,Region,'Billing Period Ending 5 Feb 23'!$D$2)</f>
        <v>0.8</v>
      </c>
      <c r="E1588" s="14"/>
      <c r="F1588" s="6">
        <f t="shared" si="95"/>
        <v>0</v>
      </c>
    </row>
    <row r="1589" spans="1:6" x14ac:dyDescent="0.4">
      <c r="A1589" s="9">
        <f t="shared" si="96"/>
        <v>44960</v>
      </c>
      <c r="B1589" s="11">
        <f t="shared" si="97"/>
        <v>0.50347222222222221</v>
      </c>
      <c r="C1589" s="7">
        <f t="shared" si="94"/>
        <v>44960.503472222219</v>
      </c>
      <c r="D1589" s="6">
        <f>SUMIFS(Recovery_rate____MWh,Recovery_period_start,"&lt;="&amp;'Billing Period Ending 5 Feb 23'!C1589,Recovery_period_end,"&gt;="&amp;'Billing Period Ending 5 Feb 23'!C1589,Region,'Billing Period Ending 5 Feb 23'!$D$2)</f>
        <v>0.8</v>
      </c>
      <c r="E1589" s="14"/>
      <c r="F1589" s="6">
        <f t="shared" si="95"/>
        <v>0</v>
      </c>
    </row>
    <row r="1590" spans="1:6" x14ac:dyDescent="0.4">
      <c r="A1590" s="9">
        <f t="shared" si="96"/>
        <v>44960</v>
      </c>
      <c r="B1590" s="11">
        <f t="shared" si="97"/>
        <v>0.50694444444444442</v>
      </c>
      <c r="C1590" s="7">
        <f t="shared" si="94"/>
        <v>44960.506944444445</v>
      </c>
      <c r="D1590" s="6">
        <f>SUMIFS(Recovery_rate____MWh,Recovery_period_start,"&lt;="&amp;'Billing Period Ending 5 Feb 23'!C1590,Recovery_period_end,"&gt;="&amp;'Billing Period Ending 5 Feb 23'!C1590,Region,'Billing Period Ending 5 Feb 23'!$D$2)</f>
        <v>0.8</v>
      </c>
      <c r="E1590" s="14"/>
      <c r="F1590" s="6">
        <f t="shared" si="95"/>
        <v>0</v>
      </c>
    </row>
    <row r="1591" spans="1:6" x14ac:dyDescent="0.4">
      <c r="A1591" s="9">
        <f t="shared" si="96"/>
        <v>44960</v>
      </c>
      <c r="B1591" s="11">
        <f t="shared" si="97"/>
        <v>0.51041666666666663</v>
      </c>
      <c r="C1591" s="7">
        <f t="shared" si="94"/>
        <v>44960.510416666664</v>
      </c>
      <c r="D1591" s="6">
        <f>SUMIFS(Recovery_rate____MWh,Recovery_period_start,"&lt;="&amp;'Billing Period Ending 5 Feb 23'!C1591,Recovery_period_end,"&gt;="&amp;'Billing Period Ending 5 Feb 23'!C1591,Region,'Billing Period Ending 5 Feb 23'!$D$2)</f>
        <v>0.8</v>
      </c>
      <c r="E1591" s="14"/>
      <c r="F1591" s="6">
        <f t="shared" si="95"/>
        <v>0</v>
      </c>
    </row>
    <row r="1592" spans="1:6" x14ac:dyDescent="0.4">
      <c r="A1592" s="9">
        <f t="shared" si="96"/>
        <v>44960</v>
      </c>
      <c r="B1592" s="11">
        <f t="shared" si="97"/>
        <v>0.51388888888888895</v>
      </c>
      <c r="C1592" s="7">
        <f t="shared" si="94"/>
        <v>44960.513888888891</v>
      </c>
      <c r="D1592" s="6">
        <f>SUMIFS(Recovery_rate____MWh,Recovery_period_start,"&lt;="&amp;'Billing Period Ending 5 Feb 23'!C1592,Recovery_period_end,"&gt;="&amp;'Billing Period Ending 5 Feb 23'!C1592,Region,'Billing Period Ending 5 Feb 23'!$D$2)</f>
        <v>0.8</v>
      </c>
      <c r="E1592" s="14"/>
      <c r="F1592" s="6">
        <f t="shared" si="95"/>
        <v>0</v>
      </c>
    </row>
    <row r="1593" spans="1:6" x14ac:dyDescent="0.4">
      <c r="A1593" s="9">
        <f t="shared" si="96"/>
        <v>44960</v>
      </c>
      <c r="B1593" s="11">
        <f t="shared" si="97"/>
        <v>0.51736111111111105</v>
      </c>
      <c r="C1593" s="7">
        <f t="shared" si="94"/>
        <v>44960.517361111109</v>
      </c>
      <c r="D1593" s="6">
        <f>SUMIFS(Recovery_rate____MWh,Recovery_period_start,"&lt;="&amp;'Billing Period Ending 5 Feb 23'!C1593,Recovery_period_end,"&gt;="&amp;'Billing Period Ending 5 Feb 23'!C1593,Region,'Billing Period Ending 5 Feb 23'!$D$2)</f>
        <v>0.8</v>
      </c>
      <c r="E1593" s="14"/>
      <c r="F1593" s="6">
        <f t="shared" si="95"/>
        <v>0</v>
      </c>
    </row>
    <row r="1594" spans="1:6" x14ac:dyDescent="0.4">
      <c r="A1594" s="9">
        <f t="shared" si="96"/>
        <v>44960</v>
      </c>
      <c r="B1594" s="11">
        <f t="shared" si="97"/>
        <v>0.52083333333333337</v>
      </c>
      <c r="C1594" s="7">
        <f t="shared" si="94"/>
        <v>44960.520833333336</v>
      </c>
      <c r="D1594" s="6">
        <f>SUMIFS(Recovery_rate____MWh,Recovery_period_start,"&lt;="&amp;'Billing Period Ending 5 Feb 23'!C1594,Recovery_period_end,"&gt;="&amp;'Billing Period Ending 5 Feb 23'!C1594,Region,'Billing Period Ending 5 Feb 23'!$D$2)</f>
        <v>0.8</v>
      </c>
      <c r="E1594" s="14"/>
      <c r="F1594" s="6">
        <f t="shared" si="95"/>
        <v>0</v>
      </c>
    </row>
    <row r="1595" spans="1:6" x14ac:dyDescent="0.4">
      <c r="A1595" s="9">
        <f t="shared" si="96"/>
        <v>44960</v>
      </c>
      <c r="B1595" s="11">
        <f t="shared" si="97"/>
        <v>0.52430555555555558</v>
      </c>
      <c r="C1595" s="7">
        <f t="shared" si="94"/>
        <v>44960.524305555555</v>
      </c>
      <c r="D1595" s="6">
        <f>SUMIFS(Recovery_rate____MWh,Recovery_period_start,"&lt;="&amp;'Billing Period Ending 5 Feb 23'!C1595,Recovery_period_end,"&gt;="&amp;'Billing Period Ending 5 Feb 23'!C1595,Region,'Billing Period Ending 5 Feb 23'!$D$2)</f>
        <v>0.8</v>
      </c>
      <c r="E1595" s="14"/>
      <c r="F1595" s="6">
        <f t="shared" si="95"/>
        <v>0</v>
      </c>
    </row>
    <row r="1596" spans="1:6" x14ac:dyDescent="0.4">
      <c r="A1596" s="9">
        <f t="shared" si="96"/>
        <v>44960</v>
      </c>
      <c r="B1596" s="11">
        <f t="shared" si="97"/>
        <v>0.52777777777777779</v>
      </c>
      <c r="C1596" s="7">
        <f t="shared" si="94"/>
        <v>44960.527777777781</v>
      </c>
      <c r="D1596" s="6">
        <f>SUMIFS(Recovery_rate____MWh,Recovery_period_start,"&lt;="&amp;'Billing Period Ending 5 Feb 23'!C1596,Recovery_period_end,"&gt;="&amp;'Billing Period Ending 5 Feb 23'!C1596,Region,'Billing Period Ending 5 Feb 23'!$D$2)</f>
        <v>0.8</v>
      </c>
      <c r="E1596" s="14"/>
      <c r="F1596" s="6">
        <f t="shared" si="95"/>
        <v>0</v>
      </c>
    </row>
    <row r="1597" spans="1:6" x14ac:dyDescent="0.4">
      <c r="A1597" s="9">
        <f t="shared" si="96"/>
        <v>44960</v>
      </c>
      <c r="B1597" s="11">
        <f t="shared" si="97"/>
        <v>0.53125</v>
      </c>
      <c r="C1597" s="7">
        <f t="shared" si="94"/>
        <v>44960.53125</v>
      </c>
      <c r="D1597" s="6">
        <f>SUMIFS(Recovery_rate____MWh,Recovery_period_start,"&lt;="&amp;'Billing Period Ending 5 Feb 23'!C1597,Recovery_period_end,"&gt;="&amp;'Billing Period Ending 5 Feb 23'!C1597,Region,'Billing Period Ending 5 Feb 23'!$D$2)</f>
        <v>0.8</v>
      </c>
      <c r="E1597" s="14"/>
      <c r="F1597" s="6">
        <f t="shared" si="95"/>
        <v>0</v>
      </c>
    </row>
    <row r="1598" spans="1:6" x14ac:dyDescent="0.4">
      <c r="A1598" s="9">
        <f t="shared" si="96"/>
        <v>44960</v>
      </c>
      <c r="B1598" s="11">
        <f t="shared" si="97"/>
        <v>0.53472222222222221</v>
      </c>
      <c r="C1598" s="7">
        <f t="shared" si="94"/>
        <v>44960.534722222219</v>
      </c>
      <c r="D1598" s="6">
        <f>SUMIFS(Recovery_rate____MWh,Recovery_period_start,"&lt;="&amp;'Billing Period Ending 5 Feb 23'!C1598,Recovery_period_end,"&gt;="&amp;'Billing Period Ending 5 Feb 23'!C1598,Region,'Billing Period Ending 5 Feb 23'!$D$2)</f>
        <v>0.8</v>
      </c>
      <c r="E1598" s="14"/>
      <c r="F1598" s="6">
        <f t="shared" si="95"/>
        <v>0</v>
      </c>
    </row>
    <row r="1599" spans="1:6" x14ac:dyDescent="0.4">
      <c r="A1599" s="9">
        <f t="shared" si="96"/>
        <v>44960</v>
      </c>
      <c r="B1599" s="11">
        <f t="shared" si="97"/>
        <v>0.53819444444444442</v>
      </c>
      <c r="C1599" s="7">
        <f t="shared" si="94"/>
        <v>44960.538194444445</v>
      </c>
      <c r="D1599" s="6">
        <f>SUMIFS(Recovery_rate____MWh,Recovery_period_start,"&lt;="&amp;'Billing Period Ending 5 Feb 23'!C1599,Recovery_period_end,"&gt;="&amp;'Billing Period Ending 5 Feb 23'!C1599,Region,'Billing Period Ending 5 Feb 23'!$D$2)</f>
        <v>0.8</v>
      </c>
      <c r="E1599" s="14"/>
      <c r="F1599" s="6">
        <f t="shared" si="95"/>
        <v>0</v>
      </c>
    </row>
    <row r="1600" spans="1:6" x14ac:dyDescent="0.4">
      <c r="A1600" s="9">
        <f t="shared" si="96"/>
        <v>44960</v>
      </c>
      <c r="B1600" s="11">
        <f t="shared" si="97"/>
        <v>0.54166666666666663</v>
      </c>
      <c r="C1600" s="7">
        <f t="shared" si="94"/>
        <v>44960.541666666664</v>
      </c>
      <c r="D1600" s="6">
        <f>SUMIFS(Recovery_rate____MWh,Recovery_period_start,"&lt;="&amp;'Billing Period Ending 5 Feb 23'!C1600,Recovery_period_end,"&gt;="&amp;'Billing Period Ending 5 Feb 23'!C1600,Region,'Billing Period Ending 5 Feb 23'!$D$2)</f>
        <v>0.8</v>
      </c>
      <c r="E1600" s="14"/>
      <c r="F1600" s="6">
        <f t="shared" si="95"/>
        <v>0</v>
      </c>
    </row>
    <row r="1601" spans="1:6" x14ac:dyDescent="0.4">
      <c r="A1601" s="9">
        <f t="shared" si="96"/>
        <v>44960</v>
      </c>
      <c r="B1601" s="11">
        <f t="shared" si="97"/>
        <v>0.54513888888888895</v>
      </c>
      <c r="C1601" s="7">
        <f t="shared" ref="C1601:C1664" si="98">A1601+B1601</f>
        <v>44960.545138888891</v>
      </c>
      <c r="D1601" s="6">
        <f>SUMIFS(Recovery_rate____MWh,Recovery_period_start,"&lt;="&amp;'Billing Period Ending 5 Feb 23'!C1601,Recovery_period_end,"&gt;="&amp;'Billing Period Ending 5 Feb 23'!C1601,Region,'Billing Period Ending 5 Feb 23'!$D$2)</f>
        <v>0.8</v>
      </c>
      <c r="E1601" s="14"/>
      <c r="F1601" s="6">
        <f t="shared" si="95"/>
        <v>0</v>
      </c>
    </row>
    <row r="1602" spans="1:6" x14ac:dyDescent="0.4">
      <c r="A1602" s="9">
        <f t="shared" si="96"/>
        <v>44960</v>
      </c>
      <c r="B1602" s="11">
        <f t="shared" si="97"/>
        <v>0.54861111111111105</v>
      </c>
      <c r="C1602" s="7">
        <f t="shared" si="98"/>
        <v>44960.548611111109</v>
      </c>
      <c r="D1602" s="6">
        <f>SUMIFS(Recovery_rate____MWh,Recovery_period_start,"&lt;="&amp;'Billing Period Ending 5 Feb 23'!C1602,Recovery_period_end,"&gt;="&amp;'Billing Period Ending 5 Feb 23'!C1602,Region,'Billing Period Ending 5 Feb 23'!$D$2)</f>
        <v>0.8</v>
      </c>
      <c r="E1602" s="14"/>
      <c r="F1602" s="6">
        <f t="shared" si="95"/>
        <v>0</v>
      </c>
    </row>
    <row r="1603" spans="1:6" x14ac:dyDescent="0.4">
      <c r="A1603" s="9">
        <f t="shared" si="96"/>
        <v>44960</v>
      </c>
      <c r="B1603" s="11">
        <f t="shared" si="97"/>
        <v>0.55208333333333337</v>
      </c>
      <c r="C1603" s="7">
        <f t="shared" si="98"/>
        <v>44960.552083333336</v>
      </c>
      <c r="D1603" s="6">
        <f>SUMIFS(Recovery_rate____MWh,Recovery_period_start,"&lt;="&amp;'Billing Period Ending 5 Feb 23'!C1603,Recovery_period_end,"&gt;="&amp;'Billing Period Ending 5 Feb 23'!C1603,Region,'Billing Period Ending 5 Feb 23'!$D$2)</f>
        <v>0.8</v>
      </c>
      <c r="E1603" s="14"/>
      <c r="F1603" s="6">
        <f t="shared" si="95"/>
        <v>0</v>
      </c>
    </row>
    <row r="1604" spans="1:6" x14ac:dyDescent="0.4">
      <c r="A1604" s="9">
        <f t="shared" si="96"/>
        <v>44960</v>
      </c>
      <c r="B1604" s="11">
        <f t="shared" si="97"/>
        <v>0.55555555555555558</v>
      </c>
      <c r="C1604" s="7">
        <f t="shared" si="98"/>
        <v>44960.555555555555</v>
      </c>
      <c r="D1604" s="6">
        <f>SUMIFS(Recovery_rate____MWh,Recovery_period_start,"&lt;="&amp;'Billing Period Ending 5 Feb 23'!C1604,Recovery_period_end,"&gt;="&amp;'Billing Period Ending 5 Feb 23'!C1604,Region,'Billing Period Ending 5 Feb 23'!$D$2)</f>
        <v>0.8</v>
      </c>
      <c r="E1604" s="14"/>
      <c r="F1604" s="6">
        <f t="shared" ref="F1604:F1667" si="99">E1604*D1604</f>
        <v>0</v>
      </c>
    </row>
    <row r="1605" spans="1:6" x14ac:dyDescent="0.4">
      <c r="A1605" s="9">
        <f t="shared" si="96"/>
        <v>44960</v>
      </c>
      <c r="B1605" s="11">
        <f t="shared" si="97"/>
        <v>0.55902777777777779</v>
      </c>
      <c r="C1605" s="7">
        <f t="shared" si="98"/>
        <v>44960.559027777781</v>
      </c>
      <c r="D1605" s="6">
        <f>SUMIFS(Recovery_rate____MWh,Recovery_period_start,"&lt;="&amp;'Billing Period Ending 5 Feb 23'!C1605,Recovery_period_end,"&gt;="&amp;'Billing Period Ending 5 Feb 23'!C1605,Region,'Billing Period Ending 5 Feb 23'!$D$2)</f>
        <v>0.8</v>
      </c>
      <c r="E1605" s="14"/>
      <c r="F1605" s="6">
        <f t="shared" si="99"/>
        <v>0</v>
      </c>
    </row>
    <row r="1606" spans="1:6" x14ac:dyDescent="0.4">
      <c r="A1606" s="9">
        <f t="shared" si="96"/>
        <v>44960</v>
      </c>
      <c r="B1606" s="11">
        <f t="shared" si="97"/>
        <v>0.5625</v>
      </c>
      <c r="C1606" s="7">
        <f t="shared" si="98"/>
        <v>44960.5625</v>
      </c>
      <c r="D1606" s="6">
        <f>SUMIFS(Recovery_rate____MWh,Recovery_period_start,"&lt;="&amp;'Billing Period Ending 5 Feb 23'!C1606,Recovery_period_end,"&gt;="&amp;'Billing Period Ending 5 Feb 23'!C1606,Region,'Billing Period Ending 5 Feb 23'!$D$2)</f>
        <v>0.8</v>
      </c>
      <c r="E1606" s="14"/>
      <c r="F1606" s="6">
        <f t="shared" si="99"/>
        <v>0</v>
      </c>
    </row>
    <row r="1607" spans="1:6" x14ac:dyDescent="0.4">
      <c r="A1607" s="9">
        <f t="shared" si="96"/>
        <v>44960</v>
      </c>
      <c r="B1607" s="11">
        <f t="shared" si="97"/>
        <v>0.56597222222222221</v>
      </c>
      <c r="C1607" s="7">
        <f t="shared" si="98"/>
        <v>44960.565972222219</v>
      </c>
      <c r="D1607" s="6">
        <f>SUMIFS(Recovery_rate____MWh,Recovery_period_start,"&lt;="&amp;'Billing Period Ending 5 Feb 23'!C1607,Recovery_period_end,"&gt;="&amp;'Billing Period Ending 5 Feb 23'!C1607,Region,'Billing Period Ending 5 Feb 23'!$D$2)</f>
        <v>0.8</v>
      </c>
      <c r="E1607" s="14"/>
      <c r="F1607" s="6">
        <f t="shared" si="99"/>
        <v>0</v>
      </c>
    </row>
    <row r="1608" spans="1:6" x14ac:dyDescent="0.4">
      <c r="A1608" s="9">
        <f t="shared" si="96"/>
        <v>44960</v>
      </c>
      <c r="B1608" s="11">
        <f t="shared" si="97"/>
        <v>0.56944444444444442</v>
      </c>
      <c r="C1608" s="7">
        <f t="shared" si="98"/>
        <v>44960.569444444445</v>
      </c>
      <c r="D1608" s="6">
        <f>SUMIFS(Recovery_rate____MWh,Recovery_period_start,"&lt;="&amp;'Billing Period Ending 5 Feb 23'!C1608,Recovery_period_end,"&gt;="&amp;'Billing Period Ending 5 Feb 23'!C1608,Region,'Billing Period Ending 5 Feb 23'!$D$2)</f>
        <v>0.8</v>
      </c>
      <c r="E1608" s="14"/>
      <c r="F1608" s="6">
        <f t="shared" si="99"/>
        <v>0</v>
      </c>
    </row>
    <row r="1609" spans="1:6" x14ac:dyDescent="0.4">
      <c r="A1609" s="9">
        <f t="shared" si="96"/>
        <v>44960</v>
      </c>
      <c r="B1609" s="11">
        <f t="shared" si="97"/>
        <v>0.57291666666666663</v>
      </c>
      <c r="C1609" s="7">
        <f t="shared" si="98"/>
        <v>44960.572916666664</v>
      </c>
      <c r="D1609" s="6">
        <f>SUMIFS(Recovery_rate____MWh,Recovery_period_start,"&lt;="&amp;'Billing Period Ending 5 Feb 23'!C1609,Recovery_period_end,"&gt;="&amp;'Billing Period Ending 5 Feb 23'!C1609,Region,'Billing Period Ending 5 Feb 23'!$D$2)</f>
        <v>0.8</v>
      </c>
      <c r="E1609" s="14"/>
      <c r="F1609" s="6">
        <f t="shared" si="99"/>
        <v>0</v>
      </c>
    </row>
    <row r="1610" spans="1:6" x14ac:dyDescent="0.4">
      <c r="A1610" s="9">
        <f t="shared" si="96"/>
        <v>44960</v>
      </c>
      <c r="B1610" s="11">
        <f t="shared" si="97"/>
        <v>0.57638888888888895</v>
      </c>
      <c r="C1610" s="7">
        <f t="shared" si="98"/>
        <v>44960.576388888891</v>
      </c>
      <c r="D1610" s="6">
        <f>SUMIFS(Recovery_rate____MWh,Recovery_period_start,"&lt;="&amp;'Billing Period Ending 5 Feb 23'!C1610,Recovery_period_end,"&gt;="&amp;'Billing Period Ending 5 Feb 23'!C1610,Region,'Billing Period Ending 5 Feb 23'!$D$2)</f>
        <v>0.8</v>
      </c>
      <c r="E1610" s="14"/>
      <c r="F1610" s="6">
        <f t="shared" si="99"/>
        <v>0</v>
      </c>
    </row>
    <row r="1611" spans="1:6" x14ac:dyDescent="0.4">
      <c r="A1611" s="9">
        <f t="shared" si="96"/>
        <v>44960</v>
      </c>
      <c r="B1611" s="11">
        <f t="shared" si="97"/>
        <v>0.57986111111111105</v>
      </c>
      <c r="C1611" s="7">
        <f t="shared" si="98"/>
        <v>44960.579861111109</v>
      </c>
      <c r="D1611" s="6">
        <f>SUMIFS(Recovery_rate____MWh,Recovery_period_start,"&lt;="&amp;'Billing Period Ending 5 Feb 23'!C1611,Recovery_period_end,"&gt;="&amp;'Billing Period Ending 5 Feb 23'!C1611,Region,'Billing Period Ending 5 Feb 23'!$D$2)</f>
        <v>0.8</v>
      </c>
      <c r="E1611" s="14"/>
      <c r="F1611" s="6">
        <f t="shared" si="99"/>
        <v>0</v>
      </c>
    </row>
    <row r="1612" spans="1:6" x14ac:dyDescent="0.4">
      <c r="A1612" s="9">
        <f t="shared" si="96"/>
        <v>44960</v>
      </c>
      <c r="B1612" s="11">
        <f t="shared" si="97"/>
        <v>0.58333333333333337</v>
      </c>
      <c r="C1612" s="7">
        <f t="shared" si="98"/>
        <v>44960.583333333336</v>
      </c>
      <c r="D1612" s="6">
        <f>SUMIFS(Recovery_rate____MWh,Recovery_period_start,"&lt;="&amp;'Billing Period Ending 5 Feb 23'!C1612,Recovery_period_end,"&gt;="&amp;'Billing Period Ending 5 Feb 23'!C1612,Region,'Billing Period Ending 5 Feb 23'!$D$2)</f>
        <v>0.8</v>
      </c>
      <c r="E1612" s="14"/>
      <c r="F1612" s="6">
        <f t="shared" si="99"/>
        <v>0</v>
      </c>
    </row>
    <row r="1613" spans="1:6" x14ac:dyDescent="0.4">
      <c r="A1613" s="9">
        <f t="shared" si="96"/>
        <v>44960</v>
      </c>
      <c r="B1613" s="11">
        <f t="shared" si="97"/>
        <v>0.58680555555555558</v>
      </c>
      <c r="C1613" s="7">
        <f t="shared" si="98"/>
        <v>44960.586805555555</v>
      </c>
      <c r="D1613" s="6">
        <f>SUMIFS(Recovery_rate____MWh,Recovery_period_start,"&lt;="&amp;'Billing Period Ending 5 Feb 23'!C1613,Recovery_period_end,"&gt;="&amp;'Billing Period Ending 5 Feb 23'!C1613,Region,'Billing Period Ending 5 Feb 23'!$D$2)</f>
        <v>0.8</v>
      </c>
      <c r="E1613" s="14"/>
      <c r="F1613" s="6">
        <f t="shared" si="99"/>
        <v>0</v>
      </c>
    </row>
    <row r="1614" spans="1:6" x14ac:dyDescent="0.4">
      <c r="A1614" s="9">
        <f t="shared" si="96"/>
        <v>44960</v>
      </c>
      <c r="B1614" s="11">
        <f t="shared" si="97"/>
        <v>0.59027777777777779</v>
      </c>
      <c r="C1614" s="7">
        <f t="shared" si="98"/>
        <v>44960.590277777781</v>
      </c>
      <c r="D1614" s="6">
        <f>SUMIFS(Recovery_rate____MWh,Recovery_period_start,"&lt;="&amp;'Billing Period Ending 5 Feb 23'!C1614,Recovery_period_end,"&gt;="&amp;'Billing Period Ending 5 Feb 23'!C1614,Region,'Billing Period Ending 5 Feb 23'!$D$2)</f>
        <v>0.8</v>
      </c>
      <c r="E1614" s="14"/>
      <c r="F1614" s="6">
        <f t="shared" si="99"/>
        <v>0</v>
      </c>
    </row>
    <row r="1615" spans="1:6" x14ac:dyDescent="0.4">
      <c r="A1615" s="9">
        <f t="shared" si="96"/>
        <v>44960</v>
      </c>
      <c r="B1615" s="11">
        <f t="shared" si="97"/>
        <v>0.59375</v>
      </c>
      <c r="C1615" s="7">
        <f t="shared" si="98"/>
        <v>44960.59375</v>
      </c>
      <c r="D1615" s="6">
        <f>SUMIFS(Recovery_rate____MWh,Recovery_period_start,"&lt;="&amp;'Billing Period Ending 5 Feb 23'!C1615,Recovery_period_end,"&gt;="&amp;'Billing Period Ending 5 Feb 23'!C1615,Region,'Billing Period Ending 5 Feb 23'!$D$2)</f>
        <v>0.8</v>
      </c>
      <c r="E1615" s="14"/>
      <c r="F1615" s="6">
        <f t="shared" si="99"/>
        <v>0</v>
      </c>
    </row>
    <row r="1616" spans="1:6" x14ac:dyDescent="0.4">
      <c r="A1616" s="9">
        <f t="shared" si="96"/>
        <v>44960</v>
      </c>
      <c r="B1616" s="11">
        <f t="shared" si="97"/>
        <v>0.59722222222222221</v>
      </c>
      <c r="C1616" s="7">
        <f t="shared" si="98"/>
        <v>44960.597222222219</v>
      </c>
      <c r="D1616" s="6">
        <f>SUMIFS(Recovery_rate____MWh,Recovery_period_start,"&lt;="&amp;'Billing Period Ending 5 Feb 23'!C1616,Recovery_period_end,"&gt;="&amp;'Billing Period Ending 5 Feb 23'!C1616,Region,'Billing Period Ending 5 Feb 23'!$D$2)</f>
        <v>0.8</v>
      </c>
      <c r="E1616" s="14"/>
      <c r="F1616" s="6">
        <f t="shared" si="99"/>
        <v>0</v>
      </c>
    </row>
    <row r="1617" spans="1:6" x14ac:dyDescent="0.4">
      <c r="A1617" s="9">
        <f t="shared" si="96"/>
        <v>44960</v>
      </c>
      <c r="B1617" s="11">
        <f t="shared" si="97"/>
        <v>0.60069444444444442</v>
      </c>
      <c r="C1617" s="7">
        <f t="shared" si="98"/>
        <v>44960.600694444445</v>
      </c>
      <c r="D1617" s="6">
        <f>SUMIFS(Recovery_rate____MWh,Recovery_period_start,"&lt;="&amp;'Billing Period Ending 5 Feb 23'!C1617,Recovery_period_end,"&gt;="&amp;'Billing Period Ending 5 Feb 23'!C1617,Region,'Billing Period Ending 5 Feb 23'!$D$2)</f>
        <v>0.8</v>
      </c>
      <c r="E1617" s="14"/>
      <c r="F1617" s="6">
        <f t="shared" si="99"/>
        <v>0</v>
      </c>
    </row>
    <row r="1618" spans="1:6" x14ac:dyDescent="0.4">
      <c r="A1618" s="9">
        <f t="shared" si="96"/>
        <v>44960</v>
      </c>
      <c r="B1618" s="11">
        <f t="shared" si="97"/>
        <v>0.60416666666666663</v>
      </c>
      <c r="C1618" s="7">
        <f t="shared" si="98"/>
        <v>44960.604166666664</v>
      </c>
      <c r="D1618" s="6">
        <f>SUMIFS(Recovery_rate____MWh,Recovery_period_start,"&lt;="&amp;'Billing Period Ending 5 Feb 23'!C1618,Recovery_period_end,"&gt;="&amp;'Billing Period Ending 5 Feb 23'!C1618,Region,'Billing Period Ending 5 Feb 23'!$D$2)</f>
        <v>0.8</v>
      </c>
      <c r="E1618" s="14"/>
      <c r="F1618" s="6">
        <f t="shared" si="99"/>
        <v>0</v>
      </c>
    </row>
    <row r="1619" spans="1:6" x14ac:dyDescent="0.4">
      <c r="A1619" s="9">
        <f t="shared" si="96"/>
        <v>44960</v>
      </c>
      <c r="B1619" s="11">
        <f t="shared" si="97"/>
        <v>0.60763888888888895</v>
      </c>
      <c r="C1619" s="7">
        <f t="shared" si="98"/>
        <v>44960.607638888891</v>
      </c>
      <c r="D1619" s="6">
        <f>SUMIFS(Recovery_rate____MWh,Recovery_period_start,"&lt;="&amp;'Billing Period Ending 5 Feb 23'!C1619,Recovery_period_end,"&gt;="&amp;'Billing Period Ending 5 Feb 23'!C1619,Region,'Billing Period Ending 5 Feb 23'!$D$2)</f>
        <v>0.8</v>
      </c>
      <c r="E1619" s="14"/>
      <c r="F1619" s="6">
        <f t="shared" si="99"/>
        <v>0</v>
      </c>
    </row>
    <row r="1620" spans="1:6" x14ac:dyDescent="0.4">
      <c r="A1620" s="9">
        <f t="shared" si="96"/>
        <v>44960</v>
      </c>
      <c r="B1620" s="11">
        <f t="shared" si="97"/>
        <v>0.61111111111111105</v>
      </c>
      <c r="C1620" s="7">
        <f t="shared" si="98"/>
        <v>44960.611111111109</v>
      </c>
      <c r="D1620" s="6">
        <f>SUMIFS(Recovery_rate____MWh,Recovery_period_start,"&lt;="&amp;'Billing Period Ending 5 Feb 23'!C1620,Recovery_period_end,"&gt;="&amp;'Billing Period Ending 5 Feb 23'!C1620,Region,'Billing Period Ending 5 Feb 23'!$D$2)</f>
        <v>0.8</v>
      </c>
      <c r="E1620" s="14"/>
      <c r="F1620" s="6">
        <f t="shared" si="99"/>
        <v>0</v>
      </c>
    </row>
    <row r="1621" spans="1:6" x14ac:dyDescent="0.4">
      <c r="A1621" s="9">
        <f t="shared" si="96"/>
        <v>44960</v>
      </c>
      <c r="B1621" s="11">
        <f t="shared" si="97"/>
        <v>0.61458333333333337</v>
      </c>
      <c r="C1621" s="7">
        <f t="shared" si="98"/>
        <v>44960.614583333336</v>
      </c>
      <c r="D1621" s="6">
        <f>SUMIFS(Recovery_rate____MWh,Recovery_period_start,"&lt;="&amp;'Billing Period Ending 5 Feb 23'!C1621,Recovery_period_end,"&gt;="&amp;'Billing Period Ending 5 Feb 23'!C1621,Region,'Billing Period Ending 5 Feb 23'!$D$2)</f>
        <v>0.8</v>
      </c>
      <c r="E1621" s="14"/>
      <c r="F1621" s="6">
        <f t="shared" si="99"/>
        <v>0</v>
      </c>
    </row>
    <row r="1622" spans="1:6" x14ac:dyDescent="0.4">
      <c r="A1622" s="9">
        <f t="shared" si="96"/>
        <v>44960</v>
      </c>
      <c r="B1622" s="11">
        <f t="shared" si="97"/>
        <v>0.61805555555555558</v>
      </c>
      <c r="C1622" s="7">
        <f t="shared" si="98"/>
        <v>44960.618055555555</v>
      </c>
      <c r="D1622" s="6">
        <f>SUMIFS(Recovery_rate____MWh,Recovery_period_start,"&lt;="&amp;'Billing Period Ending 5 Feb 23'!C1622,Recovery_period_end,"&gt;="&amp;'Billing Period Ending 5 Feb 23'!C1622,Region,'Billing Period Ending 5 Feb 23'!$D$2)</f>
        <v>0.8</v>
      </c>
      <c r="E1622" s="14"/>
      <c r="F1622" s="6">
        <f t="shared" si="99"/>
        <v>0</v>
      </c>
    </row>
    <row r="1623" spans="1:6" x14ac:dyDescent="0.4">
      <c r="A1623" s="9">
        <f t="shared" si="96"/>
        <v>44960</v>
      </c>
      <c r="B1623" s="11">
        <f t="shared" si="97"/>
        <v>0.62152777777777779</v>
      </c>
      <c r="C1623" s="7">
        <f t="shared" si="98"/>
        <v>44960.621527777781</v>
      </c>
      <c r="D1623" s="6">
        <f>SUMIFS(Recovery_rate____MWh,Recovery_period_start,"&lt;="&amp;'Billing Period Ending 5 Feb 23'!C1623,Recovery_period_end,"&gt;="&amp;'Billing Period Ending 5 Feb 23'!C1623,Region,'Billing Period Ending 5 Feb 23'!$D$2)</f>
        <v>0.8</v>
      </c>
      <c r="E1623" s="14"/>
      <c r="F1623" s="6">
        <f t="shared" si="99"/>
        <v>0</v>
      </c>
    </row>
    <row r="1624" spans="1:6" x14ac:dyDescent="0.4">
      <c r="A1624" s="9">
        <f t="shared" si="96"/>
        <v>44960</v>
      </c>
      <c r="B1624" s="11">
        <f t="shared" si="97"/>
        <v>0.625</v>
      </c>
      <c r="C1624" s="7">
        <f t="shared" si="98"/>
        <v>44960.625</v>
      </c>
      <c r="D1624" s="6">
        <f>SUMIFS(Recovery_rate____MWh,Recovery_period_start,"&lt;="&amp;'Billing Period Ending 5 Feb 23'!C1624,Recovery_period_end,"&gt;="&amp;'Billing Period Ending 5 Feb 23'!C1624,Region,'Billing Period Ending 5 Feb 23'!$D$2)</f>
        <v>0.8</v>
      </c>
      <c r="E1624" s="14"/>
      <c r="F1624" s="6">
        <f t="shared" si="99"/>
        <v>0</v>
      </c>
    </row>
    <row r="1625" spans="1:6" x14ac:dyDescent="0.4">
      <c r="A1625" s="9">
        <f t="shared" si="96"/>
        <v>44960</v>
      </c>
      <c r="B1625" s="11">
        <f t="shared" si="97"/>
        <v>0.62847222222222221</v>
      </c>
      <c r="C1625" s="7">
        <f t="shared" si="98"/>
        <v>44960.628472222219</v>
      </c>
      <c r="D1625" s="6">
        <f>SUMIFS(Recovery_rate____MWh,Recovery_period_start,"&lt;="&amp;'Billing Period Ending 5 Feb 23'!C1625,Recovery_period_end,"&gt;="&amp;'Billing Period Ending 5 Feb 23'!C1625,Region,'Billing Period Ending 5 Feb 23'!$D$2)</f>
        <v>0.8</v>
      </c>
      <c r="E1625" s="14"/>
      <c r="F1625" s="6">
        <f t="shared" si="99"/>
        <v>0</v>
      </c>
    </row>
    <row r="1626" spans="1:6" x14ac:dyDescent="0.4">
      <c r="A1626" s="9">
        <f t="shared" si="96"/>
        <v>44960</v>
      </c>
      <c r="B1626" s="11">
        <f t="shared" si="97"/>
        <v>0.63194444444444442</v>
      </c>
      <c r="C1626" s="7">
        <f t="shared" si="98"/>
        <v>44960.631944444445</v>
      </c>
      <c r="D1626" s="6">
        <f>SUMIFS(Recovery_rate____MWh,Recovery_period_start,"&lt;="&amp;'Billing Period Ending 5 Feb 23'!C1626,Recovery_period_end,"&gt;="&amp;'Billing Period Ending 5 Feb 23'!C1626,Region,'Billing Period Ending 5 Feb 23'!$D$2)</f>
        <v>0.8</v>
      </c>
      <c r="E1626" s="14"/>
      <c r="F1626" s="6">
        <f t="shared" si="99"/>
        <v>0</v>
      </c>
    </row>
    <row r="1627" spans="1:6" x14ac:dyDescent="0.4">
      <c r="A1627" s="9">
        <f t="shared" si="96"/>
        <v>44960</v>
      </c>
      <c r="B1627" s="11">
        <f t="shared" si="97"/>
        <v>0.63541666666666663</v>
      </c>
      <c r="C1627" s="7">
        <f t="shared" si="98"/>
        <v>44960.635416666664</v>
      </c>
      <c r="D1627" s="6">
        <f>SUMIFS(Recovery_rate____MWh,Recovery_period_start,"&lt;="&amp;'Billing Period Ending 5 Feb 23'!C1627,Recovery_period_end,"&gt;="&amp;'Billing Period Ending 5 Feb 23'!C1627,Region,'Billing Period Ending 5 Feb 23'!$D$2)</f>
        <v>0.8</v>
      </c>
      <c r="E1627" s="14"/>
      <c r="F1627" s="6">
        <f t="shared" si="99"/>
        <v>0</v>
      </c>
    </row>
    <row r="1628" spans="1:6" x14ac:dyDescent="0.4">
      <c r="A1628" s="9">
        <f t="shared" si="96"/>
        <v>44960</v>
      </c>
      <c r="B1628" s="11">
        <f t="shared" si="97"/>
        <v>0.63888888888888895</v>
      </c>
      <c r="C1628" s="7">
        <f t="shared" si="98"/>
        <v>44960.638888888891</v>
      </c>
      <c r="D1628" s="6">
        <f>SUMIFS(Recovery_rate____MWh,Recovery_period_start,"&lt;="&amp;'Billing Period Ending 5 Feb 23'!C1628,Recovery_period_end,"&gt;="&amp;'Billing Period Ending 5 Feb 23'!C1628,Region,'Billing Period Ending 5 Feb 23'!$D$2)</f>
        <v>0.8</v>
      </c>
      <c r="E1628" s="14"/>
      <c r="F1628" s="6">
        <f t="shared" si="99"/>
        <v>0</v>
      </c>
    </row>
    <row r="1629" spans="1:6" x14ac:dyDescent="0.4">
      <c r="A1629" s="9">
        <f t="shared" si="96"/>
        <v>44960</v>
      </c>
      <c r="B1629" s="11">
        <f t="shared" si="97"/>
        <v>0.64236111111111105</v>
      </c>
      <c r="C1629" s="7">
        <f t="shared" si="98"/>
        <v>44960.642361111109</v>
      </c>
      <c r="D1629" s="6">
        <f>SUMIFS(Recovery_rate____MWh,Recovery_period_start,"&lt;="&amp;'Billing Period Ending 5 Feb 23'!C1629,Recovery_period_end,"&gt;="&amp;'Billing Period Ending 5 Feb 23'!C1629,Region,'Billing Period Ending 5 Feb 23'!$D$2)</f>
        <v>0.8</v>
      </c>
      <c r="E1629" s="14"/>
      <c r="F1629" s="6">
        <f t="shared" si="99"/>
        <v>0</v>
      </c>
    </row>
    <row r="1630" spans="1:6" x14ac:dyDescent="0.4">
      <c r="A1630" s="9">
        <f t="shared" si="96"/>
        <v>44960</v>
      </c>
      <c r="B1630" s="11">
        <f t="shared" si="97"/>
        <v>0.64583333333333337</v>
      </c>
      <c r="C1630" s="7">
        <f t="shared" si="98"/>
        <v>44960.645833333336</v>
      </c>
      <c r="D1630" s="6">
        <f>SUMIFS(Recovery_rate____MWh,Recovery_period_start,"&lt;="&amp;'Billing Period Ending 5 Feb 23'!C1630,Recovery_period_end,"&gt;="&amp;'Billing Period Ending 5 Feb 23'!C1630,Region,'Billing Period Ending 5 Feb 23'!$D$2)</f>
        <v>0.8</v>
      </c>
      <c r="E1630" s="14"/>
      <c r="F1630" s="6">
        <f t="shared" si="99"/>
        <v>0</v>
      </c>
    </row>
    <row r="1631" spans="1:6" x14ac:dyDescent="0.4">
      <c r="A1631" s="9">
        <f t="shared" si="96"/>
        <v>44960</v>
      </c>
      <c r="B1631" s="11">
        <f t="shared" si="97"/>
        <v>0.64930555555555558</v>
      </c>
      <c r="C1631" s="7">
        <f t="shared" si="98"/>
        <v>44960.649305555555</v>
      </c>
      <c r="D1631" s="6">
        <f>SUMIFS(Recovery_rate____MWh,Recovery_period_start,"&lt;="&amp;'Billing Period Ending 5 Feb 23'!C1631,Recovery_period_end,"&gt;="&amp;'Billing Period Ending 5 Feb 23'!C1631,Region,'Billing Period Ending 5 Feb 23'!$D$2)</f>
        <v>0.8</v>
      </c>
      <c r="E1631" s="14"/>
      <c r="F1631" s="6">
        <f t="shared" si="99"/>
        <v>0</v>
      </c>
    </row>
    <row r="1632" spans="1:6" x14ac:dyDescent="0.4">
      <c r="A1632" s="9">
        <f t="shared" si="96"/>
        <v>44960</v>
      </c>
      <c r="B1632" s="11">
        <f t="shared" si="97"/>
        <v>0.65277777777777779</v>
      </c>
      <c r="C1632" s="7">
        <f t="shared" si="98"/>
        <v>44960.652777777781</v>
      </c>
      <c r="D1632" s="6">
        <f>SUMIFS(Recovery_rate____MWh,Recovery_period_start,"&lt;="&amp;'Billing Period Ending 5 Feb 23'!C1632,Recovery_period_end,"&gt;="&amp;'Billing Period Ending 5 Feb 23'!C1632,Region,'Billing Period Ending 5 Feb 23'!$D$2)</f>
        <v>0.8</v>
      </c>
      <c r="E1632" s="14"/>
      <c r="F1632" s="6">
        <f t="shared" si="99"/>
        <v>0</v>
      </c>
    </row>
    <row r="1633" spans="1:6" x14ac:dyDescent="0.4">
      <c r="A1633" s="9">
        <f t="shared" si="96"/>
        <v>44960</v>
      </c>
      <c r="B1633" s="11">
        <f t="shared" si="97"/>
        <v>0.65625</v>
      </c>
      <c r="C1633" s="7">
        <f t="shared" si="98"/>
        <v>44960.65625</v>
      </c>
      <c r="D1633" s="6">
        <f>SUMIFS(Recovery_rate____MWh,Recovery_period_start,"&lt;="&amp;'Billing Period Ending 5 Feb 23'!C1633,Recovery_period_end,"&gt;="&amp;'Billing Period Ending 5 Feb 23'!C1633,Region,'Billing Period Ending 5 Feb 23'!$D$2)</f>
        <v>0.8</v>
      </c>
      <c r="E1633" s="14"/>
      <c r="F1633" s="6">
        <f t="shared" si="99"/>
        <v>0</v>
      </c>
    </row>
    <row r="1634" spans="1:6" x14ac:dyDescent="0.4">
      <c r="A1634" s="9">
        <f t="shared" si="96"/>
        <v>44960</v>
      </c>
      <c r="B1634" s="11">
        <f t="shared" si="97"/>
        <v>0.65972222222222221</v>
      </c>
      <c r="C1634" s="7">
        <f t="shared" si="98"/>
        <v>44960.659722222219</v>
      </c>
      <c r="D1634" s="6">
        <f>SUMIFS(Recovery_rate____MWh,Recovery_period_start,"&lt;="&amp;'Billing Period Ending 5 Feb 23'!C1634,Recovery_period_end,"&gt;="&amp;'Billing Period Ending 5 Feb 23'!C1634,Region,'Billing Period Ending 5 Feb 23'!$D$2)</f>
        <v>0.8</v>
      </c>
      <c r="E1634" s="14"/>
      <c r="F1634" s="6">
        <f t="shared" si="99"/>
        <v>0</v>
      </c>
    </row>
    <row r="1635" spans="1:6" x14ac:dyDescent="0.4">
      <c r="A1635" s="9">
        <f t="shared" si="96"/>
        <v>44960</v>
      </c>
      <c r="B1635" s="11">
        <f t="shared" si="97"/>
        <v>0.66319444444444442</v>
      </c>
      <c r="C1635" s="7">
        <f t="shared" si="98"/>
        <v>44960.663194444445</v>
      </c>
      <c r="D1635" s="6">
        <f>SUMIFS(Recovery_rate____MWh,Recovery_period_start,"&lt;="&amp;'Billing Period Ending 5 Feb 23'!C1635,Recovery_period_end,"&gt;="&amp;'Billing Period Ending 5 Feb 23'!C1635,Region,'Billing Period Ending 5 Feb 23'!$D$2)</f>
        <v>0.8</v>
      </c>
      <c r="E1635" s="14"/>
      <c r="F1635" s="6">
        <f t="shared" si="99"/>
        <v>0</v>
      </c>
    </row>
    <row r="1636" spans="1:6" x14ac:dyDescent="0.4">
      <c r="A1636" s="9">
        <f t="shared" si="96"/>
        <v>44960</v>
      </c>
      <c r="B1636" s="11">
        <f t="shared" si="97"/>
        <v>0.66666666666666663</v>
      </c>
      <c r="C1636" s="7">
        <f t="shared" si="98"/>
        <v>44960.666666666664</v>
      </c>
      <c r="D1636" s="6">
        <f>SUMIFS(Recovery_rate____MWh,Recovery_period_start,"&lt;="&amp;'Billing Period Ending 5 Feb 23'!C1636,Recovery_period_end,"&gt;="&amp;'Billing Period Ending 5 Feb 23'!C1636,Region,'Billing Period Ending 5 Feb 23'!$D$2)</f>
        <v>0.8</v>
      </c>
      <c r="E1636" s="14"/>
      <c r="F1636" s="6">
        <f t="shared" si="99"/>
        <v>0</v>
      </c>
    </row>
    <row r="1637" spans="1:6" x14ac:dyDescent="0.4">
      <c r="A1637" s="9">
        <f t="shared" ref="A1637:A1700" si="100">A1349+1</f>
        <v>44960</v>
      </c>
      <c r="B1637" s="11">
        <f t="shared" ref="B1637:B1700" si="101">B1349</f>
        <v>0.67013888888888884</v>
      </c>
      <c r="C1637" s="7">
        <f t="shared" si="98"/>
        <v>44960.670138888891</v>
      </c>
      <c r="D1637" s="6">
        <f>SUMIFS(Recovery_rate____MWh,Recovery_period_start,"&lt;="&amp;'Billing Period Ending 5 Feb 23'!C1637,Recovery_period_end,"&gt;="&amp;'Billing Period Ending 5 Feb 23'!C1637,Region,'Billing Period Ending 5 Feb 23'!$D$2)</f>
        <v>0.8</v>
      </c>
      <c r="E1637" s="14"/>
      <c r="F1637" s="6">
        <f t="shared" si="99"/>
        <v>0</v>
      </c>
    </row>
    <row r="1638" spans="1:6" x14ac:dyDescent="0.4">
      <c r="A1638" s="9">
        <f t="shared" si="100"/>
        <v>44960</v>
      </c>
      <c r="B1638" s="11">
        <f t="shared" si="101"/>
        <v>0.67361111111111116</v>
      </c>
      <c r="C1638" s="7">
        <f t="shared" si="98"/>
        <v>44960.673611111109</v>
      </c>
      <c r="D1638" s="6">
        <f>SUMIFS(Recovery_rate____MWh,Recovery_period_start,"&lt;="&amp;'Billing Period Ending 5 Feb 23'!C1638,Recovery_period_end,"&gt;="&amp;'Billing Period Ending 5 Feb 23'!C1638,Region,'Billing Period Ending 5 Feb 23'!$D$2)</f>
        <v>0.8</v>
      </c>
      <c r="E1638" s="14"/>
      <c r="F1638" s="6">
        <f t="shared" si="99"/>
        <v>0</v>
      </c>
    </row>
    <row r="1639" spans="1:6" x14ac:dyDescent="0.4">
      <c r="A1639" s="9">
        <f t="shared" si="100"/>
        <v>44960</v>
      </c>
      <c r="B1639" s="11">
        <f t="shared" si="101"/>
        <v>0.67708333333333337</v>
      </c>
      <c r="C1639" s="7">
        <f t="shared" si="98"/>
        <v>44960.677083333336</v>
      </c>
      <c r="D1639" s="6">
        <f>SUMIFS(Recovery_rate____MWh,Recovery_period_start,"&lt;="&amp;'Billing Period Ending 5 Feb 23'!C1639,Recovery_period_end,"&gt;="&amp;'Billing Period Ending 5 Feb 23'!C1639,Region,'Billing Period Ending 5 Feb 23'!$D$2)</f>
        <v>0.8</v>
      </c>
      <c r="E1639" s="14"/>
      <c r="F1639" s="6">
        <f t="shared" si="99"/>
        <v>0</v>
      </c>
    </row>
    <row r="1640" spans="1:6" x14ac:dyDescent="0.4">
      <c r="A1640" s="9">
        <f t="shared" si="100"/>
        <v>44960</v>
      </c>
      <c r="B1640" s="11">
        <f t="shared" si="101"/>
        <v>0.68055555555555547</v>
      </c>
      <c r="C1640" s="7">
        <f t="shared" si="98"/>
        <v>44960.680555555555</v>
      </c>
      <c r="D1640" s="6">
        <f>SUMIFS(Recovery_rate____MWh,Recovery_period_start,"&lt;="&amp;'Billing Period Ending 5 Feb 23'!C1640,Recovery_period_end,"&gt;="&amp;'Billing Period Ending 5 Feb 23'!C1640,Region,'Billing Period Ending 5 Feb 23'!$D$2)</f>
        <v>0.8</v>
      </c>
      <c r="E1640" s="14"/>
      <c r="F1640" s="6">
        <f t="shared" si="99"/>
        <v>0</v>
      </c>
    </row>
    <row r="1641" spans="1:6" x14ac:dyDescent="0.4">
      <c r="A1641" s="9">
        <f t="shared" si="100"/>
        <v>44960</v>
      </c>
      <c r="B1641" s="11">
        <f t="shared" si="101"/>
        <v>0.68402777777777779</v>
      </c>
      <c r="C1641" s="7">
        <f t="shared" si="98"/>
        <v>44960.684027777781</v>
      </c>
      <c r="D1641" s="6">
        <f>SUMIFS(Recovery_rate____MWh,Recovery_period_start,"&lt;="&amp;'Billing Period Ending 5 Feb 23'!C1641,Recovery_period_end,"&gt;="&amp;'Billing Period Ending 5 Feb 23'!C1641,Region,'Billing Period Ending 5 Feb 23'!$D$2)</f>
        <v>0.8</v>
      </c>
      <c r="E1641" s="14"/>
      <c r="F1641" s="6">
        <f t="shared" si="99"/>
        <v>0</v>
      </c>
    </row>
    <row r="1642" spans="1:6" x14ac:dyDescent="0.4">
      <c r="A1642" s="9">
        <f t="shared" si="100"/>
        <v>44960</v>
      </c>
      <c r="B1642" s="11">
        <f t="shared" si="101"/>
        <v>0.6875</v>
      </c>
      <c r="C1642" s="7">
        <f t="shared" si="98"/>
        <v>44960.6875</v>
      </c>
      <c r="D1642" s="6">
        <f>SUMIFS(Recovery_rate____MWh,Recovery_period_start,"&lt;="&amp;'Billing Period Ending 5 Feb 23'!C1642,Recovery_period_end,"&gt;="&amp;'Billing Period Ending 5 Feb 23'!C1642,Region,'Billing Period Ending 5 Feb 23'!$D$2)</f>
        <v>0.8</v>
      </c>
      <c r="E1642" s="14"/>
      <c r="F1642" s="6">
        <f t="shared" si="99"/>
        <v>0</v>
      </c>
    </row>
    <row r="1643" spans="1:6" x14ac:dyDescent="0.4">
      <c r="A1643" s="9">
        <f t="shared" si="100"/>
        <v>44960</v>
      </c>
      <c r="B1643" s="11">
        <f t="shared" si="101"/>
        <v>0.69097222222222221</v>
      </c>
      <c r="C1643" s="7">
        <f t="shared" si="98"/>
        <v>44960.690972222219</v>
      </c>
      <c r="D1643" s="6">
        <f>SUMIFS(Recovery_rate____MWh,Recovery_period_start,"&lt;="&amp;'Billing Period Ending 5 Feb 23'!C1643,Recovery_period_end,"&gt;="&amp;'Billing Period Ending 5 Feb 23'!C1643,Region,'Billing Period Ending 5 Feb 23'!$D$2)</f>
        <v>0.8</v>
      </c>
      <c r="E1643" s="14"/>
      <c r="F1643" s="6">
        <f t="shared" si="99"/>
        <v>0</v>
      </c>
    </row>
    <row r="1644" spans="1:6" x14ac:dyDescent="0.4">
      <c r="A1644" s="9">
        <f t="shared" si="100"/>
        <v>44960</v>
      </c>
      <c r="B1644" s="11">
        <f t="shared" si="101"/>
        <v>0.69444444444444453</v>
      </c>
      <c r="C1644" s="7">
        <f t="shared" si="98"/>
        <v>44960.694444444445</v>
      </c>
      <c r="D1644" s="6">
        <f>SUMIFS(Recovery_rate____MWh,Recovery_period_start,"&lt;="&amp;'Billing Period Ending 5 Feb 23'!C1644,Recovery_period_end,"&gt;="&amp;'Billing Period Ending 5 Feb 23'!C1644,Region,'Billing Period Ending 5 Feb 23'!$D$2)</f>
        <v>0.8</v>
      </c>
      <c r="E1644" s="14"/>
      <c r="F1644" s="6">
        <f t="shared" si="99"/>
        <v>0</v>
      </c>
    </row>
    <row r="1645" spans="1:6" x14ac:dyDescent="0.4">
      <c r="A1645" s="9">
        <f t="shared" si="100"/>
        <v>44960</v>
      </c>
      <c r="B1645" s="11">
        <f t="shared" si="101"/>
        <v>0.69791666666666663</v>
      </c>
      <c r="C1645" s="7">
        <f t="shared" si="98"/>
        <v>44960.697916666664</v>
      </c>
      <c r="D1645" s="6">
        <f>SUMIFS(Recovery_rate____MWh,Recovery_period_start,"&lt;="&amp;'Billing Period Ending 5 Feb 23'!C1645,Recovery_period_end,"&gt;="&amp;'Billing Period Ending 5 Feb 23'!C1645,Region,'Billing Period Ending 5 Feb 23'!$D$2)</f>
        <v>0.8</v>
      </c>
      <c r="E1645" s="14"/>
      <c r="F1645" s="6">
        <f t="shared" si="99"/>
        <v>0</v>
      </c>
    </row>
    <row r="1646" spans="1:6" x14ac:dyDescent="0.4">
      <c r="A1646" s="9">
        <f t="shared" si="100"/>
        <v>44960</v>
      </c>
      <c r="B1646" s="11">
        <f t="shared" si="101"/>
        <v>0.70138888888888884</v>
      </c>
      <c r="C1646" s="7">
        <f t="shared" si="98"/>
        <v>44960.701388888891</v>
      </c>
      <c r="D1646" s="6">
        <f>SUMIFS(Recovery_rate____MWh,Recovery_period_start,"&lt;="&amp;'Billing Period Ending 5 Feb 23'!C1646,Recovery_period_end,"&gt;="&amp;'Billing Period Ending 5 Feb 23'!C1646,Region,'Billing Period Ending 5 Feb 23'!$D$2)</f>
        <v>0.8</v>
      </c>
      <c r="E1646" s="14"/>
      <c r="F1646" s="6">
        <f t="shared" si="99"/>
        <v>0</v>
      </c>
    </row>
    <row r="1647" spans="1:6" x14ac:dyDescent="0.4">
      <c r="A1647" s="9">
        <f t="shared" si="100"/>
        <v>44960</v>
      </c>
      <c r="B1647" s="11">
        <f t="shared" si="101"/>
        <v>0.70486111111111116</v>
      </c>
      <c r="C1647" s="7">
        <f t="shared" si="98"/>
        <v>44960.704861111109</v>
      </c>
      <c r="D1647" s="6">
        <f>SUMIFS(Recovery_rate____MWh,Recovery_period_start,"&lt;="&amp;'Billing Period Ending 5 Feb 23'!C1647,Recovery_period_end,"&gt;="&amp;'Billing Period Ending 5 Feb 23'!C1647,Region,'Billing Period Ending 5 Feb 23'!$D$2)</f>
        <v>0.8</v>
      </c>
      <c r="E1647" s="14"/>
      <c r="F1647" s="6">
        <f t="shared" si="99"/>
        <v>0</v>
      </c>
    </row>
    <row r="1648" spans="1:6" x14ac:dyDescent="0.4">
      <c r="A1648" s="9">
        <f t="shared" si="100"/>
        <v>44960</v>
      </c>
      <c r="B1648" s="11">
        <f t="shared" si="101"/>
        <v>0.70833333333333337</v>
      </c>
      <c r="C1648" s="7">
        <f t="shared" si="98"/>
        <v>44960.708333333336</v>
      </c>
      <c r="D1648" s="6">
        <f>SUMIFS(Recovery_rate____MWh,Recovery_period_start,"&lt;="&amp;'Billing Period Ending 5 Feb 23'!C1648,Recovery_period_end,"&gt;="&amp;'Billing Period Ending 5 Feb 23'!C1648,Region,'Billing Period Ending 5 Feb 23'!$D$2)</f>
        <v>0.8</v>
      </c>
      <c r="E1648" s="14"/>
      <c r="F1648" s="6">
        <f t="shared" si="99"/>
        <v>0</v>
      </c>
    </row>
    <row r="1649" spans="1:6" x14ac:dyDescent="0.4">
      <c r="A1649" s="9">
        <f t="shared" si="100"/>
        <v>44960</v>
      </c>
      <c r="B1649" s="11">
        <f t="shared" si="101"/>
        <v>0.71180555555555547</v>
      </c>
      <c r="C1649" s="7">
        <f t="shared" si="98"/>
        <v>44960.711805555555</v>
      </c>
      <c r="D1649" s="6">
        <f>SUMIFS(Recovery_rate____MWh,Recovery_period_start,"&lt;="&amp;'Billing Period Ending 5 Feb 23'!C1649,Recovery_period_end,"&gt;="&amp;'Billing Period Ending 5 Feb 23'!C1649,Region,'Billing Period Ending 5 Feb 23'!$D$2)</f>
        <v>8.1</v>
      </c>
      <c r="E1649" s="14"/>
      <c r="F1649" s="6">
        <f t="shared" si="99"/>
        <v>0</v>
      </c>
    </row>
    <row r="1650" spans="1:6" x14ac:dyDescent="0.4">
      <c r="A1650" s="9">
        <f t="shared" si="100"/>
        <v>44960</v>
      </c>
      <c r="B1650" s="11">
        <f t="shared" si="101"/>
        <v>0.71527777777777779</v>
      </c>
      <c r="C1650" s="7">
        <f t="shared" si="98"/>
        <v>44960.715277777781</v>
      </c>
      <c r="D1650" s="6">
        <f>SUMIFS(Recovery_rate____MWh,Recovery_period_start,"&lt;="&amp;'Billing Period Ending 5 Feb 23'!C1650,Recovery_period_end,"&gt;="&amp;'Billing Period Ending 5 Feb 23'!C1650,Region,'Billing Period Ending 5 Feb 23'!$D$2)</f>
        <v>8.1</v>
      </c>
      <c r="E1650" s="14"/>
      <c r="F1650" s="6">
        <f t="shared" si="99"/>
        <v>0</v>
      </c>
    </row>
    <row r="1651" spans="1:6" x14ac:dyDescent="0.4">
      <c r="A1651" s="9">
        <f t="shared" si="100"/>
        <v>44960</v>
      </c>
      <c r="B1651" s="11">
        <f t="shared" si="101"/>
        <v>0.71875</v>
      </c>
      <c r="C1651" s="7">
        <f t="shared" si="98"/>
        <v>44960.71875</v>
      </c>
      <c r="D1651" s="6">
        <f>SUMIFS(Recovery_rate____MWh,Recovery_period_start,"&lt;="&amp;'Billing Period Ending 5 Feb 23'!C1651,Recovery_period_end,"&gt;="&amp;'Billing Period Ending 5 Feb 23'!C1651,Region,'Billing Period Ending 5 Feb 23'!$D$2)</f>
        <v>8.1</v>
      </c>
      <c r="E1651" s="14"/>
      <c r="F1651" s="6">
        <f t="shared" si="99"/>
        <v>0</v>
      </c>
    </row>
    <row r="1652" spans="1:6" x14ac:dyDescent="0.4">
      <c r="A1652" s="9">
        <f t="shared" si="100"/>
        <v>44960</v>
      </c>
      <c r="B1652" s="11">
        <f t="shared" si="101"/>
        <v>0.72222222222222221</v>
      </c>
      <c r="C1652" s="7">
        <f t="shared" si="98"/>
        <v>44960.722222222219</v>
      </c>
      <c r="D1652" s="6">
        <f>SUMIFS(Recovery_rate____MWh,Recovery_period_start,"&lt;="&amp;'Billing Period Ending 5 Feb 23'!C1652,Recovery_period_end,"&gt;="&amp;'Billing Period Ending 5 Feb 23'!C1652,Region,'Billing Period Ending 5 Feb 23'!$D$2)</f>
        <v>8.1</v>
      </c>
      <c r="E1652" s="14"/>
      <c r="F1652" s="6">
        <f t="shared" si="99"/>
        <v>0</v>
      </c>
    </row>
    <row r="1653" spans="1:6" x14ac:dyDescent="0.4">
      <c r="A1653" s="9">
        <f t="shared" si="100"/>
        <v>44960</v>
      </c>
      <c r="B1653" s="11">
        <f t="shared" si="101"/>
        <v>0.72569444444444453</v>
      </c>
      <c r="C1653" s="7">
        <f t="shared" si="98"/>
        <v>44960.725694444445</v>
      </c>
      <c r="D1653" s="6">
        <f>SUMIFS(Recovery_rate____MWh,Recovery_period_start,"&lt;="&amp;'Billing Period Ending 5 Feb 23'!C1653,Recovery_period_end,"&gt;="&amp;'Billing Period Ending 5 Feb 23'!C1653,Region,'Billing Period Ending 5 Feb 23'!$D$2)</f>
        <v>8.1</v>
      </c>
      <c r="E1653" s="14"/>
      <c r="F1653" s="6">
        <f t="shared" si="99"/>
        <v>0</v>
      </c>
    </row>
    <row r="1654" spans="1:6" x14ac:dyDescent="0.4">
      <c r="A1654" s="9">
        <f t="shared" si="100"/>
        <v>44960</v>
      </c>
      <c r="B1654" s="11">
        <f t="shared" si="101"/>
        <v>0.72916666666666663</v>
      </c>
      <c r="C1654" s="7">
        <f t="shared" si="98"/>
        <v>44960.729166666664</v>
      </c>
      <c r="D1654" s="6">
        <f>SUMIFS(Recovery_rate____MWh,Recovery_period_start,"&lt;="&amp;'Billing Period Ending 5 Feb 23'!C1654,Recovery_period_end,"&gt;="&amp;'Billing Period Ending 5 Feb 23'!C1654,Region,'Billing Period Ending 5 Feb 23'!$D$2)</f>
        <v>8.1</v>
      </c>
      <c r="E1654" s="14"/>
      <c r="F1654" s="6">
        <f t="shared" si="99"/>
        <v>0</v>
      </c>
    </row>
    <row r="1655" spans="1:6" x14ac:dyDescent="0.4">
      <c r="A1655" s="9">
        <f t="shared" si="100"/>
        <v>44960</v>
      </c>
      <c r="B1655" s="11">
        <f t="shared" si="101"/>
        <v>0.73263888888888884</v>
      </c>
      <c r="C1655" s="7">
        <f t="shared" si="98"/>
        <v>44960.732638888891</v>
      </c>
      <c r="D1655" s="6">
        <f>SUMIFS(Recovery_rate____MWh,Recovery_period_start,"&lt;="&amp;'Billing Period Ending 5 Feb 23'!C1655,Recovery_period_end,"&gt;="&amp;'Billing Period Ending 5 Feb 23'!C1655,Region,'Billing Period Ending 5 Feb 23'!$D$2)</f>
        <v>27.14</v>
      </c>
      <c r="E1655" s="14"/>
      <c r="F1655" s="6">
        <f t="shared" si="99"/>
        <v>0</v>
      </c>
    </row>
    <row r="1656" spans="1:6" x14ac:dyDescent="0.4">
      <c r="A1656" s="9">
        <f t="shared" si="100"/>
        <v>44960</v>
      </c>
      <c r="B1656" s="11">
        <f t="shared" si="101"/>
        <v>0.73611111111111116</v>
      </c>
      <c r="C1656" s="7">
        <f t="shared" si="98"/>
        <v>44960.736111111109</v>
      </c>
      <c r="D1656" s="6">
        <f>SUMIFS(Recovery_rate____MWh,Recovery_period_start,"&lt;="&amp;'Billing Period Ending 5 Feb 23'!C1656,Recovery_period_end,"&gt;="&amp;'Billing Period Ending 5 Feb 23'!C1656,Region,'Billing Period Ending 5 Feb 23'!$D$2)</f>
        <v>27.14</v>
      </c>
      <c r="E1656" s="14"/>
      <c r="F1656" s="6">
        <f t="shared" si="99"/>
        <v>0</v>
      </c>
    </row>
    <row r="1657" spans="1:6" x14ac:dyDescent="0.4">
      <c r="A1657" s="9">
        <f t="shared" si="100"/>
        <v>44960</v>
      </c>
      <c r="B1657" s="11">
        <f t="shared" si="101"/>
        <v>0.73958333333333337</v>
      </c>
      <c r="C1657" s="7">
        <f t="shared" si="98"/>
        <v>44960.739583333336</v>
      </c>
      <c r="D1657" s="6">
        <f>SUMIFS(Recovery_rate____MWh,Recovery_period_start,"&lt;="&amp;'Billing Period Ending 5 Feb 23'!C1657,Recovery_period_end,"&gt;="&amp;'Billing Period Ending 5 Feb 23'!C1657,Region,'Billing Period Ending 5 Feb 23'!$D$2)</f>
        <v>27.14</v>
      </c>
      <c r="E1657" s="14"/>
      <c r="F1657" s="6">
        <f t="shared" si="99"/>
        <v>0</v>
      </c>
    </row>
    <row r="1658" spans="1:6" x14ac:dyDescent="0.4">
      <c r="A1658" s="9">
        <f t="shared" si="100"/>
        <v>44960</v>
      </c>
      <c r="B1658" s="11">
        <f t="shared" si="101"/>
        <v>0.74305555555555547</v>
      </c>
      <c r="C1658" s="7">
        <f t="shared" si="98"/>
        <v>44960.743055555555</v>
      </c>
      <c r="D1658" s="6">
        <f>SUMIFS(Recovery_rate____MWh,Recovery_period_start,"&lt;="&amp;'Billing Period Ending 5 Feb 23'!C1658,Recovery_period_end,"&gt;="&amp;'Billing Period Ending 5 Feb 23'!C1658,Region,'Billing Period Ending 5 Feb 23'!$D$2)</f>
        <v>27.14</v>
      </c>
      <c r="E1658" s="14"/>
      <c r="F1658" s="6">
        <f t="shared" si="99"/>
        <v>0</v>
      </c>
    </row>
    <row r="1659" spans="1:6" x14ac:dyDescent="0.4">
      <c r="A1659" s="9">
        <f t="shared" si="100"/>
        <v>44960</v>
      </c>
      <c r="B1659" s="11">
        <f t="shared" si="101"/>
        <v>0.74652777777777779</v>
      </c>
      <c r="C1659" s="7">
        <f t="shared" si="98"/>
        <v>44960.746527777781</v>
      </c>
      <c r="D1659" s="6">
        <f>SUMIFS(Recovery_rate____MWh,Recovery_period_start,"&lt;="&amp;'Billing Period Ending 5 Feb 23'!C1659,Recovery_period_end,"&gt;="&amp;'Billing Period Ending 5 Feb 23'!C1659,Region,'Billing Period Ending 5 Feb 23'!$D$2)</f>
        <v>27.14</v>
      </c>
      <c r="E1659" s="14"/>
      <c r="F1659" s="6">
        <f t="shared" si="99"/>
        <v>0</v>
      </c>
    </row>
    <row r="1660" spans="1:6" x14ac:dyDescent="0.4">
      <c r="A1660" s="9">
        <f t="shared" si="100"/>
        <v>44960</v>
      </c>
      <c r="B1660" s="11">
        <f t="shared" si="101"/>
        <v>0.75</v>
      </c>
      <c r="C1660" s="7">
        <f t="shared" si="98"/>
        <v>44960.75</v>
      </c>
      <c r="D1660" s="6">
        <f>SUMIFS(Recovery_rate____MWh,Recovery_period_start,"&lt;="&amp;'Billing Period Ending 5 Feb 23'!C1660,Recovery_period_end,"&gt;="&amp;'Billing Period Ending 5 Feb 23'!C1660,Region,'Billing Period Ending 5 Feb 23'!$D$2)</f>
        <v>27.14</v>
      </c>
      <c r="E1660" s="14"/>
      <c r="F1660" s="6">
        <f t="shared" si="99"/>
        <v>0</v>
      </c>
    </row>
    <row r="1661" spans="1:6" x14ac:dyDescent="0.4">
      <c r="A1661" s="9">
        <f t="shared" si="100"/>
        <v>44960</v>
      </c>
      <c r="B1661" s="11">
        <f t="shared" si="101"/>
        <v>0.75347222222222221</v>
      </c>
      <c r="C1661" s="7">
        <f t="shared" si="98"/>
        <v>44960.753472222219</v>
      </c>
      <c r="D1661" s="6">
        <f>SUMIFS(Recovery_rate____MWh,Recovery_period_start,"&lt;="&amp;'Billing Period Ending 5 Feb 23'!C1661,Recovery_period_end,"&gt;="&amp;'Billing Period Ending 5 Feb 23'!C1661,Region,'Billing Period Ending 5 Feb 23'!$D$2)</f>
        <v>19.84</v>
      </c>
      <c r="E1661" s="14"/>
      <c r="F1661" s="6">
        <f t="shared" si="99"/>
        <v>0</v>
      </c>
    </row>
    <row r="1662" spans="1:6" x14ac:dyDescent="0.4">
      <c r="A1662" s="9">
        <f t="shared" si="100"/>
        <v>44960</v>
      </c>
      <c r="B1662" s="11">
        <f t="shared" si="101"/>
        <v>0.75694444444444453</v>
      </c>
      <c r="C1662" s="7">
        <f t="shared" si="98"/>
        <v>44960.756944444445</v>
      </c>
      <c r="D1662" s="6">
        <f>SUMIFS(Recovery_rate____MWh,Recovery_period_start,"&lt;="&amp;'Billing Period Ending 5 Feb 23'!C1662,Recovery_period_end,"&gt;="&amp;'Billing Period Ending 5 Feb 23'!C1662,Region,'Billing Period Ending 5 Feb 23'!$D$2)</f>
        <v>19.84</v>
      </c>
      <c r="E1662" s="14"/>
      <c r="F1662" s="6">
        <f t="shared" si="99"/>
        <v>0</v>
      </c>
    </row>
    <row r="1663" spans="1:6" x14ac:dyDescent="0.4">
      <c r="A1663" s="9">
        <f t="shared" si="100"/>
        <v>44960</v>
      </c>
      <c r="B1663" s="11">
        <f t="shared" si="101"/>
        <v>0.76041666666666663</v>
      </c>
      <c r="C1663" s="7">
        <f t="shared" si="98"/>
        <v>44960.760416666664</v>
      </c>
      <c r="D1663" s="6">
        <f>SUMIFS(Recovery_rate____MWh,Recovery_period_start,"&lt;="&amp;'Billing Period Ending 5 Feb 23'!C1663,Recovery_period_end,"&gt;="&amp;'Billing Period Ending 5 Feb 23'!C1663,Region,'Billing Period Ending 5 Feb 23'!$D$2)</f>
        <v>19.84</v>
      </c>
      <c r="E1663" s="14"/>
      <c r="F1663" s="6">
        <f t="shared" si="99"/>
        <v>0</v>
      </c>
    </row>
    <row r="1664" spans="1:6" x14ac:dyDescent="0.4">
      <c r="A1664" s="9">
        <f t="shared" si="100"/>
        <v>44960</v>
      </c>
      <c r="B1664" s="11">
        <f t="shared" si="101"/>
        <v>0.76388888888888884</v>
      </c>
      <c r="C1664" s="7">
        <f t="shared" si="98"/>
        <v>44960.763888888891</v>
      </c>
      <c r="D1664" s="6">
        <f>SUMIFS(Recovery_rate____MWh,Recovery_period_start,"&lt;="&amp;'Billing Period Ending 5 Feb 23'!C1664,Recovery_period_end,"&gt;="&amp;'Billing Period Ending 5 Feb 23'!C1664,Region,'Billing Period Ending 5 Feb 23'!$D$2)</f>
        <v>19.84</v>
      </c>
      <c r="E1664" s="14"/>
      <c r="F1664" s="6">
        <f t="shared" si="99"/>
        <v>0</v>
      </c>
    </row>
    <row r="1665" spans="1:6" x14ac:dyDescent="0.4">
      <c r="A1665" s="9">
        <f t="shared" si="100"/>
        <v>44960</v>
      </c>
      <c r="B1665" s="11">
        <f t="shared" si="101"/>
        <v>0.76736111111111116</v>
      </c>
      <c r="C1665" s="7">
        <f t="shared" ref="C1665:C1728" si="102">A1665+B1665</f>
        <v>44960.767361111109</v>
      </c>
      <c r="D1665" s="6">
        <f>SUMIFS(Recovery_rate____MWh,Recovery_period_start,"&lt;="&amp;'Billing Period Ending 5 Feb 23'!C1665,Recovery_period_end,"&gt;="&amp;'Billing Period Ending 5 Feb 23'!C1665,Region,'Billing Period Ending 5 Feb 23'!$D$2)</f>
        <v>19.84</v>
      </c>
      <c r="E1665" s="14"/>
      <c r="F1665" s="6">
        <f t="shared" si="99"/>
        <v>0</v>
      </c>
    </row>
    <row r="1666" spans="1:6" x14ac:dyDescent="0.4">
      <c r="A1666" s="9">
        <f t="shared" si="100"/>
        <v>44960</v>
      </c>
      <c r="B1666" s="11">
        <f t="shared" si="101"/>
        <v>0.77083333333333337</v>
      </c>
      <c r="C1666" s="7">
        <f t="shared" si="102"/>
        <v>44960.770833333336</v>
      </c>
      <c r="D1666" s="6">
        <f>SUMIFS(Recovery_rate____MWh,Recovery_period_start,"&lt;="&amp;'Billing Period Ending 5 Feb 23'!C1666,Recovery_period_end,"&gt;="&amp;'Billing Period Ending 5 Feb 23'!C1666,Region,'Billing Period Ending 5 Feb 23'!$D$2)</f>
        <v>19.84</v>
      </c>
      <c r="E1666" s="14"/>
      <c r="F1666" s="6">
        <f t="shared" si="99"/>
        <v>0</v>
      </c>
    </row>
    <row r="1667" spans="1:6" x14ac:dyDescent="0.4">
      <c r="A1667" s="9">
        <f t="shared" si="100"/>
        <v>44960</v>
      </c>
      <c r="B1667" s="11">
        <f t="shared" si="101"/>
        <v>0.77430555555555547</v>
      </c>
      <c r="C1667" s="7">
        <f t="shared" si="102"/>
        <v>44960.774305555555</v>
      </c>
      <c r="D1667" s="6">
        <f>SUMIFS(Recovery_rate____MWh,Recovery_period_start,"&lt;="&amp;'Billing Period Ending 5 Feb 23'!C1667,Recovery_period_end,"&gt;="&amp;'Billing Period Ending 5 Feb 23'!C1667,Region,'Billing Period Ending 5 Feb 23'!$D$2)</f>
        <v>19.84</v>
      </c>
      <c r="E1667" s="14"/>
      <c r="F1667" s="6">
        <f t="shared" si="99"/>
        <v>0</v>
      </c>
    </row>
    <row r="1668" spans="1:6" x14ac:dyDescent="0.4">
      <c r="A1668" s="9">
        <f t="shared" si="100"/>
        <v>44960</v>
      </c>
      <c r="B1668" s="11">
        <f t="shared" si="101"/>
        <v>0.77777777777777779</v>
      </c>
      <c r="C1668" s="7">
        <f t="shared" si="102"/>
        <v>44960.777777777781</v>
      </c>
      <c r="D1668" s="6">
        <f>SUMIFS(Recovery_rate____MWh,Recovery_period_start,"&lt;="&amp;'Billing Period Ending 5 Feb 23'!C1668,Recovery_period_end,"&gt;="&amp;'Billing Period Ending 5 Feb 23'!C1668,Region,'Billing Period Ending 5 Feb 23'!$D$2)</f>
        <v>19.84</v>
      </c>
      <c r="E1668" s="14"/>
      <c r="F1668" s="6">
        <f t="shared" ref="F1668:F1731" si="103">E1668*D1668</f>
        <v>0</v>
      </c>
    </row>
    <row r="1669" spans="1:6" x14ac:dyDescent="0.4">
      <c r="A1669" s="9">
        <f t="shared" si="100"/>
        <v>44960</v>
      </c>
      <c r="B1669" s="11">
        <f t="shared" si="101"/>
        <v>0.78125</v>
      </c>
      <c r="C1669" s="7">
        <f t="shared" si="102"/>
        <v>44960.78125</v>
      </c>
      <c r="D1669" s="6">
        <f>SUMIFS(Recovery_rate____MWh,Recovery_period_start,"&lt;="&amp;'Billing Period Ending 5 Feb 23'!C1669,Recovery_period_end,"&gt;="&amp;'Billing Period Ending 5 Feb 23'!C1669,Region,'Billing Period Ending 5 Feb 23'!$D$2)</f>
        <v>19.84</v>
      </c>
      <c r="E1669" s="14"/>
      <c r="F1669" s="6">
        <f t="shared" si="103"/>
        <v>0</v>
      </c>
    </row>
    <row r="1670" spans="1:6" x14ac:dyDescent="0.4">
      <c r="A1670" s="9">
        <f t="shared" si="100"/>
        <v>44960</v>
      </c>
      <c r="B1670" s="11">
        <f t="shared" si="101"/>
        <v>0.78472222222222221</v>
      </c>
      <c r="C1670" s="7">
        <f t="shared" si="102"/>
        <v>44960.784722222219</v>
      </c>
      <c r="D1670" s="6">
        <f>SUMIFS(Recovery_rate____MWh,Recovery_period_start,"&lt;="&amp;'Billing Period Ending 5 Feb 23'!C1670,Recovery_period_end,"&gt;="&amp;'Billing Period Ending 5 Feb 23'!C1670,Region,'Billing Period Ending 5 Feb 23'!$D$2)</f>
        <v>19.84</v>
      </c>
      <c r="E1670" s="14"/>
      <c r="F1670" s="6">
        <f t="shared" si="103"/>
        <v>0</v>
      </c>
    </row>
    <row r="1671" spans="1:6" x14ac:dyDescent="0.4">
      <c r="A1671" s="9">
        <f t="shared" si="100"/>
        <v>44960</v>
      </c>
      <c r="B1671" s="11">
        <f t="shared" si="101"/>
        <v>0.78819444444444453</v>
      </c>
      <c r="C1671" s="7">
        <f t="shared" si="102"/>
        <v>44960.788194444445</v>
      </c>
      <c r="D1671" s="6">
        <f>SUMIFS(Recovery_rate____MWh,Recovery_period_start,"&lt;="&amp;'Billing Period Ending 5 Feb 23'!C1671,Recovery_period_end,"&gt;="&amp;'Billing Period Ending 5 Feb 23'!C1671,Region,'Billing Period Ending 5 Feb 23'!$D$2)</f>
        <v>19.84</v>
      </c>
      <c r="E1671" s="14"/>
      <c r="F1671" s="6">
        <f t="shared" si="103"/>
        <v>0</v>
      </c>
    </row>
    <row r="1672" spans="1:6" x14ac:dyDescent="0.4">
      <c r="A1672" s="9">
        <f t="shared" si="100"/>
        <v>44960</v>
      </c>
      <c r="B1672" s="11">
        <f t="shared" si="101"/>
        <v>0.79166666666666663</v>
      </c>
      <c r="C1672" s="7">
        <f t="shared" si="102"/>
        <v>44960.791666666664</v>
      </c>
      <c r="D1672" s="6">
        <f>SUMIFS(Recovery_rate____MWh,Recovery_period_start,"&lt;="&amp;'Billing Period Ending 5 Feb 23'!C1672,Recovery_period_end,"&gt;="&amp;'Billing Period Ending 5 Feb 23'!C1672,Region,'Billing Period Ending 5 Feb 23'!$D$2)</f>
        <v>19.84</v>
      </c>
      <c r="E1672" s="14"/>
      <c r="F1672" s="6">
        <f t="shared" si="103"/>
        <v>0</v>
      </c>
    </row>
    <row r="1673" spans="1:6" x14ac:dyDescent="0.4">
      <c r="A1673" s="9">
        <f t="shared" si="100"/>
        <v>44960</v>
      </c>
      <c r="B1673" s="11">
        <f t="shared" si="101"/>
        <v>0.79513888888888884</v>
      </c>
      <c r="C1673" s="7">
        <f t="shared" si="102"/>
        <v>44960.795138888891</v>
      </c>
      <c r="D1673" s="6">
        <f>SUMIFS(Recovery_rate____MWh,Recovery_period_start,"&lt;="&amp;'Billing Period Ending 5 Feb 23'!C1673,Recovery_period_end,"&gt;="&amp;'Billing Period Ending 5 Feb 23'!C1673,Region,'Billing Period Ending 5 Feb 23'!$D$2)</f>
        <v>19.84</v>
      </c>
      <c r="E1673" s="14"/>
      <c r="F1673" s="6">
        <f t="shared" si="103"/>
        <v>0</v>
      </c>
    </row>
    <row r="1674" spans="1:6" x14ac:dyDescent="0.4">
      <c r="A1674" s="9">
        <f t="shared" si="100"/>
        <v>44960</v>
      </c>
      <c r="B1674" s="11">
        <f t="shared" si="101"/>
        <v>0.79861111111111116</v>
      </c>
      <c r="C1674" s="7">
        <f t="shared" si="102"/>
        <v>44960.798611111109</v>
      </c>
      <c r="D1674" s="6">
        <f>SUMIFS(Recovery_rate____MWh,Recovery_period_start,"&lt;="&amp;'Billing Period Ending 5 Feb 23'!C1674,Recovery_period_end,"&gt;="&amp;'Billing Period Ending 5 Feb 23'!C1674,Region,'Billing Period Ending 5 Feb 23'!$D$2)</f>
        <v>19.84</v>
      </c>
      <c r="E1674" s="14"/>
      <c r="F1674" s="6">
        <f t="shared" si="103"/>
        <v>0</v>
      </c>
    </row>
    <row r="1675" spans="1:6" x14ac:dyDescent="0.4">
      <c r="A1675" s="9">
        <f t="shared" si="100"/>
        <v>44960</v>
      </c>
      <c r="B1675" s="11">
        <f t="shared" si="101"/>
        <v>0.80208333333333337</v>
      </c>
      <c r="C1675" s="7">
        <f t="shared" si="102"/>
        <v>44960.802083333336</v>
      </c>
      <c r="D1675" s="6">
        <f>SUMIFS(Recovery_rate____MWh,Recovery_period_start,"&lt;="&amp;'Billing Period Ending 5 Feb 23'!C1675,Recovery_period_end,"&gt;="&amp;'Billing Period Ending 5 Feb 23'!C1675,Region,'Billing Period Ending 5 Feb 23'!$D$2)</f>
        <v>19.84</v>
      </c>
      <c r="E1675" s="14"/>
      <c r="F1675" s="6">
        <f t="shared" si="103"/>
        <v>0</v>
      </c>
    </row>
    <row r="1676" spans="1:6" x14ac:dyDescent="0.4">
      <c r="A1676" s="9">
        <f t="shared" si="100"/>
        <v>44960</v>
      </c>
      <c r="B1676" s="11">
        <f t="shared" si="101"/>
        <v>0.80555555555555547</v>
      </c>
      <c r="C1676" s="7">
        <f t="shared" si="102"/>
        <v>44960.805555555555</v>
      </c>
      <c r="D1676" s="6">
        <f>SUMIFS(Recovery_rate____MWh,Recovery_period_start,"&lt;="&amp;'Billing Period Ending 5 Feb 23'!C1676,Recovery_period_end,"&gt;="&amp;'Billing Period Ending 5 Feb 23'!C1676,Region,'Billing Period Ending 5 Feb 23'!$D$2)</f>
        <v>19.84</v>
      </c>
      <c r="E1676" s="14"/>
      <c r="F1676" s="6">
        <f t="shared" si="103"/>
        <v>0</v>
      </c>
    </row>
    <row r="1677" spans="1:6" x14ac:dyDescent="0.4">
      <c r="A1677" s="9">
        <f t="shared" si="100"/>
        <v>44960</v>
      </c>
      <c r="B1677" s="11">
        <f t="shared" si="101"/>
        <v>0.80902777777777779</v>
      </c>
      <c r="C1677" s="7">
        <f t="shared" si="102"/>
        <v>44960.809027777781</v>
      </c>
      <c r="D1677" s="6">
        <f>SUMIFS(Recovery_rate____MWh,Recovery_period_start,"&lt;="&amp;'Billing Period Ending 5 Feb 23'!C1677,Recovery_period_end,"&gt;="&amp;'Billing Period Ending 5 Feb 23'!C1677,Region,'Billing Period Ending 5 Feb 23'!$D$2)</f>
        <v>19.84</v>
      </c>
      <c r="E1677" s="14"/>
      <c r="F1677" s="6">
        <f t="shared" si="103"/>
        <v>0</v>
      </c>
    </row>
    <row r="1678" spans="1:6" x14ac:dyDescent="0.4">
      <c r="A1678" s="9">
        <f t="shared" si="100"/>
        <v>44960</v>
      </c>
      <c r="B1678" s="11">
        <f t="shared" si="101"/>
        <v>0.8125</v>
      </c>
      <c r="C1678" s="7">
        <f t="shared" si="102"/>
        <v>44960.8125</v>
      </c>
      <c r="D1678" s="6">
        <f>SUMIFS(Recovery_rate____MWh,Recovery_period_start,"&lt;="&amp;'Billing Period Ending 5 Feb 23'!C1678,Recovery_period_end,"&gt;="&amp;'Billing Period Ending 5 Feb 23'!C1678,Region,'Billing Period Ending 5 Feb 23'!$D$2)</f>
        <v>19.84</v>
      </c>
      <c r="E1678" s="14"/>
      <c r="F1678" s="6">
        <f t="shared" si="103"/>
        <v>0</v>
      </c>
    </row>
    <row r="1679" spans="1:6" x14ac:dyDescent="0.4">
      <c r="A1679" s="9">
        <f t="shared" si="100"/>
        <v>44960</v>
      </c>
      <c r="B1679" s="11">
        <f t="shared" si="101"/>
        <v>0.81597222222222221</v>
      </c>
      <c r="C1679" s="7">
        <f t="shared" si="102"/>
        <v>44960.815972222219</v>
      </c>
      <c r="D1679" s="6">
        <f>SUMIFS(Recovery_rate____MWh,Recovery_period_start,"&lt;="&amp;'Billing Period Ending 5 Feb 23'!C1679,Recovery_period_end,"&gt;="&amp;'Billing Period Ending 5 Feb 23'!C1679,Region,'Billing Period Ending 5 Feb 23'!$D$2)</f>
        <v>0.8</v>
      </c>
      <c r="E1679" s="14"/>
      <c r="F1679" s="6">
        <f t="shared" si="103"/>
        <v>0</v>
      </c>
    </row>
    <row r="1680" spans="1:6" x14ac:dyDescent="0.4">
      <c r="A1680" s="9">
        <f t="shared" si="100"/>
        <v>44960</v>
      </c>
      <c r="B1680" s="11">
        <f t="shared" si="101"/>
        <v>0.81944444444444453</v>
      </c>
      <c r="C1680" s="7">
        <f t="shared" si="102"/>
        <v>44960.819444444445</v>
      </c>
      <c r="D1680" s="6">
        <f>SUMIFS(Recovery_rate____MWh,Recovery_period_start,"&lt;="&amp;'Billing Period Ending 5 Feb 23'!C1680,Recovery_period_end,"&gt;="&amp;'Billing Period Ending 5 Feb 23'!C1680,Region,'Billing Period Ending 5 Feb 23'!$D$2)</f>
        <v>0.8</v>
      </c>
      <c r="E1680" s="14"/>
      <c r="F1680" s="6">
        <f t="shared" si="103"/>
        <v>0</v>
      </c>
    </row>
    <row r="1681" spans="1:6" x14ac:dyDescent="0.4">
      <c r="A1681" s="9">
        <f t="shared" si="100"/>
        <v>44960</v>
      </c>
      <c r="B1681" s="11">
        <f t="shared" si="101"/>
        <v>0.82291666666666663</v>
      </c>
      <c r="C1681" s="7">
        <f t="shared" si="102"/>
        <v>44960.822916666664</v>
      </c>
      <c r="D1681" s="6">
        <f>SUMIFS(Recovery_rate____MWh,Recovery_period_start,"&lt;="&amp;'Billing Period Ending 5 Feb 23'!C1681,Recovery_period_end,"&gt;="&amp;'Billing Period Ending 5 Feb 23'!C1681,Region,'Billing Period Ending 5 Feb 23'!$D$2)</f>
        <v>0.8</v>
      </c>
      <c r="E1681" s="14"/>
      <c r="F1681" s="6">
        <f t="shared" si="103"/>
        <v>0</v>
      </c>
    </row>
    <row r="1682" spans="1:6" x14ac:dyDescent="0.4">
      <c r="A1682" s="9">
        <f t="shared" si="100"/>
        <v>44960</v>
      </c>
      <c r="B1682" s="11">
        <f t="shared" si="101"/>
        <v>0.82638888888888884</v>
      </c>
      <c r="C1682" s="7">
        <f t="shared" si="102"/>
        <v>44960.826388888891</v>
      </c>
      <c r="D1682" s="6">
        <f>SUMIFS(Recovery_rate____MWh,Recovery_period_start,"&lt;="&amp;'Billing Period Ending 5 Feb 23'!C1682,Recovery_period_end,"&gt;="&amp;'Billing Period Ending 5 Feb 23'!C1682,Region,'Billing Period Ending 5 Feb 23'!$D$2)</f>
        <v>0.8</v>
      </c>
      <c r="E1682" s="14"/>
      <c r="F1682" s="6">
        <f t="shared" si="103"/>
        <v>0</v>
      </c>
    </row>
    <row r="1683" spans="1:6" x14ac:dyDescent="0.4">
      <c r="A1683" s="9">
        <f t="shared" si="100"/>
        <v>44960</v>
      </c>
      <c r="B1683" s="11">
        <f t="shared" si="101"/>
        <v>0.82986111111111116</v>
      </c>
      <c r="C1683" s="7">
        <f t="shared" si="102"/>
        <v>44960.829861111109</v>
      </c>
      <c r="D1683" s="6">
        <f>SUMIFS(Recovery_rate____MWh,Recovery_period_start,"&lt;="&amp;'Billing Period Ending 5 Feb 23'!C1683,Recovery_period_end,"&gt;="&amp;'Billing Period Ending 5 Feb 23'!C1683,Region,'Billing Period Ending 5 Feb 23'!$D$2)</f>
        <v>0.8</v>
      </c>
      <c r="E1683" s="14"/>
      <c r="F1683" s="6">
        <f t="shared" si="103"/>
        <v>0</v>
      </c>
    </row>
    <row r="1684" spans="1:6" x14ac:dyDescent="0.4">
      <c r="A1684" s="9">
        <f t="shared" si="100"/>
        <v>44960</v>
      </c>
      <c r="B1684" s="11">
        <f t="shared" si="101"/>
        <v>0.83333333333333337</v>
      </c>
      <c r="C1684" s="7">
        <f t="shared" si="102"/>
        <v>44960.833333333336</v>
      </c>
      <c r="D1684" s="6">
        <f>SUMIFS(Recovery_rate____MWh,Recovery_period_start,"&lt;="&amp;'Billing Period Ending 5 Feb 23'!C1684,Recovery_period_end,"&gt;="&amp;'Billing Period Ending 5 Feb 23'!C1684,Region,'Billing Period Ending 5 Feb 23'!$D$2)</f>
        <v>0.8</v>
      </c>
      <c r="E1684" s="14"/>
      <c r="F1684" s="6">
        <f t="shared" si="103"/>
        <v>0</v>
      </c>
    </row>
    <row r="1685" spans="1:6" x14ac:dyDescent="0.4">
      <c r="A1685" s="9">
        <f t="shared" si="100"/>
        <v>44960</v>
      </c>
      <c r="B1685" s="11">
        <f t="shared" si="101"/>
        <v>0.83680555555555547</v>
      </c>
      <c r="C1685" s="7">
        <f t="shared" si="102"/>
        <v>44960.836805555555</v>
      </c>
      <c r="D1685" s="6">
        <f>SUMIFS(Recovery_rate____MWh,Recovery_period_start,"&lt;="&amp;'Billing Period Ending 5 Feb 23'!C1685,Recovery_period_end,"&gt;="&amp;'Billing Period Ending 5 Feb 23'!C1685,Region,'Billing Period Ending 5 Feb 23'!$D$2)</f>
        <v>0.8</v>
      </c>
      <c r="E1685" s="14"/>
      <c r="F1685" s="6">
        <f t="shared" si="103"/>
        <v>0</v>
      </c>
    </row>
    <row r="1686" spans="1:6" x14ac:dyDescent="0.4">
      <c r="A1686" s="9">
        <f t="shared" si="100"/>
        <v>44960</v>
      </c>
      <c r="B1686" s="11">
        <f t="shared" si="101"/>
        <v>0.84027777777777779</v>
      </c>
      <c r="C1686" s="7">
        <f t="shared" si="102"/>
        <v>44960.840277777781</v>
      </c>
      <c r="D1686" s="6">
        <f>SUMIFS(Recovery_rate____MWh,Recovery_period_start,"&lt;="&amp;'Billing Period Ending 5 Feb 23'!C1686,Recovery_period_end,"&gt;="&amp;'Billing Period Ending 5 Feb 23'!C1686,Region,'Billing Period Ending 5 Feb 23'!$D$2)</f>
        <v>0.8</v>
      </c>
      <c r="E1686" s="14"/>
      <c r="F1686" s="6">
        <f t="shared" si="103"/>
        <v>0</v>
      </c>
    </row>
    <row r="1687" spans="1:6" x14ac:dyDescent="0.4">
      <c r="A1687" s="9">
        <f t="shared" si="100"/>
        <v>44960</v>
      </c>
      <c r="B1687" s="11">
        <f t="shared" si="101"/>
        <v>0.84375</v>
      </c>
      <c r="C1687" s="7">
        <f t="shared" si="102"/>
        <v>44960.84375</v>
      </c>
      <c r="D1687" s="6">
        <f>SUMIFS(Recovery_rate____MWh,Recovery_period_start,"&lt;="&amp;'Billing Period Ending 5 Feb 23'!C1687,Recovery_period_end,"&gt;="&amp;'Billing Period Ending 5 Feb 23'!C1687,Region,'Billing Period Ending 5 Feb 23'!$D$2)</f>
        <v>0.8</v>
      </c>
      <c r="E1687" s="14"/>
      <c r="F1687" s="6">
        <f t="shared" si="103"/>
        <v>0</v>
      </c>
    </row>
    <row r="1688" spans="1:6" x14ac:dyDescent="0.4">
      <c r="A1688" s="9">
        <f t="shared" si="100"/>
        <v>44960</v>
      </c>
      <c r="B1688" s="11">
        <f t="shared" si="101"/>
        <v>0.84722222222222221</v>
      </c>
      <c r="C1688" s="7">
        <f t="shared" si="102"/>
        <v>44960.847222222219</v>
      </c>
      <c r="D1688" s="6">
        <f>SUMIFS(Recovery_rate____MWh,Recovery_period_start,"&lt;="&amp;'Billing Period Ending 5 Feb 23'!C1688,Recovery_period_end,"&gt;="&amp;'Billing Period Ending 5 Feb 23'!C1688,Region,'Billing Period Ending 5 Feb 23'!$D$2)</f>
        <v>0.8</v>
      </c>
      <c r="E1688" s="14"/>
      <c r="F1688" s="6">
        <f t="shared" si="103"/>
        <v>0</v>
      </c>
    </row>
    <row r="1689" spans="1:6" x14ac:dyDescent="0.4">
      <c r="A1689" s="9">
        <f t="shared" si="100"/>
        <v>44960</v>
      </c>
      <c r="B1689" s="11">
        <f t="shared" si="101"/>
        <v>0.85069444444444453</v>
      </c>
      <c r="C1689" s="7">
        <f t="shared" si="102"/>
        <v>44960.850694444445</v>
      </c>
      <c r="D1689" s="6">
        <f>SUMIFS(Recovery_rate____MWh,Recovery_period_start,"&lt;="&amp;'Billing Period Ending 5 Feb 23'!C1689,Recovery_period_end,"&gt;="&amp;'Billing Period Ending 5 Feb 23'!C1689,Region,'Billing Period Ending 5 Feb 23'!$D$2)</f>
        <v>0.8</v>
      </c>
      <c r="E1689" s="14"/>
      <c r="F1689" s="6">
        <f t="shared" si="103"/>
        <v>0</v>
      </c>
    </row>
    <row r="1690" spans="1:6" x14ac:dyDescent="0.4">
      <c r="A1690" s="9">
        <f t="shared" si="100"/>
        <v>44960</v>
      </c>
      <c r="B1690" s="11">
        <f t="shared" si="101"/>
        <v>0.85416666666666663</v>
      </c>
      <c r="C1690" s="7">
        <f t="shared" si="102"/>
        <v>44960.854166666664</v>
      </c>
      <c r="D1690" s="6">
        <f>SUMIFS(Recovery_rate____MWh,Recovery_period_start,"&lt;="&amp;'Billing Period Ending 5 Feb 23'!C1690,Recovery_period_end,"&gt;="&amp;'Billing Period Ending 5 Feb 23'!C1690,Region,'Billing Period Ending 5 Feb 23'!$D$2)</f>
        <v>0.8</v>
      </c>
      <c r="E1690" s="14"/>
      <c r="F1690" s="6">
        <f t="shared" si="103"/>
        <v>0</v>
      </c>
    </row>
    <row r="1691" spans="1:6" x14ac:dyDescent="0.4">
      <c r="A1691" s="9">
        <f t="shared" si="100"/>
        <v>44960</v>
      </c>
      <c r="B1691" s="11">
        <f t="shared" si="101"/>
        <v>0.85763888888888884</v>
      </c>
      <c r="C1691" s="7">
        <f t="shared" si="102"/>
        <v>44960.857638888891</v>
      </c>
      <c r="D1691" s="6">
        <f>SUMIFS(Recovery_rate____MWh,Recovery_period_start,"&lt;="&amp;'Billing Period Ending 5 Feb 23'!C1691,Recovery_period_end,"&gt;="&amp;'Billing Period Ending 5 Feb 23'!C1691,Region,'Billing Period Ending 5 Feb 23'!$D$2)</f>
        <v>0.8</v>
      </c>
      <c r="E1691" s="14"/>
      <c r="F1691" s="6">
        <f t="shared" si="103"/>
        <v>0</v>
      </c>
    </row>
    <row r="1692" spans="1:6" x14ac:dyDescent="0.4">
      <c r="A1692" s="9">
        <f t="shared" si="100"/>
        <v>44960</v>
      </c>
      <c r="B1692" s="11">
        <f t="shared" si="101"/>
        <v>0.86111111111111116</v>
      </c>
      <c r="C1692" s="7">
        <f t="shared" si="102"/>
        <v>44960.861111111109</v>
      </c>
      <c r="D1692" s="6">
        <f>SUMIFS(Recovery_rate____MWh,Recovery_period_start,"&lt;="&amp;'Billing Period Ending 5 Feb 23'!C1692,Recovery_period_end,"&gt;="&amp;'Billing Period Ending 5 Feb 23'!C1692,Region,'Billing Period Ending 5 Feb 23'!$D$2)</f>
        <v>0.8</v>
      </c>
      <c r="E1692" s="14"/>
      <c r="F1692" s="6">
        <f t="shared" si="103"/>
        <v>0</v>
      </c>
    </row>
    <row r="1693" spans="1:6" x14ac:dyDescent="0.4">
      <c r="A1693" s="9">
        <f t="shared" si="100"/>
        <v>44960</v>
      </c>
      <c r="B1693" s="11">
        <f t="shared" si="101"/>
        <v>0.86458333333333337</v>
      </c>
      <c r="C1693" s="7">
        <f t="shared" si="102"/>
        <v>44960.864583333336</v>
      </c>
      <c r="D1693" s="6">
        <f>SUMIFS(Recovery_rate____MWh,Recovery_period_start,"&lt;="&amp;'Billing Period Ending 5 Feb 23'!C1693,Recovery_period_end,"&gt;="&amp;'Billing Period Ending 5 Feb 23'!C1693,Region,'Billing Period Ending 5 Feb 23'!$D$2)</f>
        <v>0.8</v>
      </c>
      <c r="E1693" s="14"/>
      <c r="F1693" s="6">
        <f t="shared" si="103"/>
        <v>0</v>
      </c>
    </row>
    <row r="1694" spans="1:6" x14ac:dyDescent="0.4">
      <c r="A1694" s="9">
        <f t="shared" si="100"/>
        <v>44960</v>
      </c>
      <c r="B1694" s="11">
        <f t="shared" si="101"/>
        <v>0.86805555555555547</v>
      </c>
      <c r="C1694" s="7">
        <f t="shared" si="102"/>
        <v>44960.868055555555</v>
      </c>
      <c r="D1694" s="6">
        <f>SUMIFS(Recovery_rate____MWh,Recovery_period_start,"&lt;="&amp;'Billing Period Ending 5 Feb 23'!C1694,Recovery_period_end,"&gt;="&amp;'Billing Period Ending 5 Feb 23'!C1694,Region,'Billing Period Ending 5 Feb 23'!$D$2)</f>
        <v>0.8</v>
      </c>
      <c r="E1694" s="14"/>
      <c r="F1694" s="6">
        <f t="shared" si="103"/>
        <v>0</v>
      </c>
    </row>
    <row r="1695" spans="1:6" x14ac:dyDescent="0.4">
      <c r="A1695" s="9">
        <f t="shared" si="100"/>
        <v>44960</v>
      </c>
      <c r="B1695" s="11">
        <f t="shared" si="101"/>
        <v>0.87152777777777779</v>
      </c>
      <c r="C1695" s="7">
        <f t="shared" si="102"/>
        <v>44960.871527777781</v>
      </c>
      <c r="D1695" s="6">
        <f>SUMIFS(Recovery_rate____MWh,Recovery_period_start,"&lt;="&amp;'Billing Period Ending 5 Feb 23'!C1695,Recovery_period_end,"&gt;="&amp;'Billing Period Ending 5 Feb 23'!C1695,Region,'Billing Period Ending 5 Feb 23'!$D$2)</f>
        <v>0.8</v>
      </c>
      <c r="E1695" s="14"/>
      <c r="F1695" s="6">
        <f t="shared" si="103"/>
        <v>0</v>
      </c>
    </row>
    <row r="1696" spans="1:6" x14ac:dyDescent="0.4">
      <c r="A1696" s="9">
        <f t="shared" si="100"/>
        <v>44960</v>
      </c>
      <c r="B1696" s="11">
        <f t="shared" si="101"/>
        <v>0.875</v>
      </c>
      <c r="C1696" s="7">
        <f t="shared" si="102"/>
        <v>44960.875</v>
      </c>
      <c r="D1696" s="6">
        <f>SUMIFS(Recovery_rate____MWh,Recovery_period_start,"&lt;="&amp;'Billing Period Ending 5 Feb 23'!C1696,Recovery_period_end,"&gt;="&amp;'Billing Period Ending 5 Feb 23'!C1696,Region,'Billing Period Ending 5 Feb 23'!$D$2)</f>
        <v>0.8</v>
      </c>
      <c r="E1696" s="14"/>
      <c r="F1696" s="6">
        <f t="shared" si="103"/>
        <v>0</v>
      </c>
    </row>
    <row r="1697" spans="1:6" x14ac:dyDescent="0.4">
      <c r="A1697" s="9">
        <f t="shared" si="100"/>
        <v>44960</v>
      </c>
      <c r="B1697" s="11">
        <f t="shared" si="101"/>
        <v>0.87847222222222221</v>
      </c>
      <c r="C1697" s="7">
        <f t="shared" si="102"/>
        <v>44960.878472222219</v>
      </c>
      <c r="D1697" s="6">
        <f>SUMIFS(Recovery_rate____MWh,Recovery_period_start,"&lt;="&amp;'Billing Period Ending 5 Feb 23'!C1697,Recovery_period_end,"&gt;="&amp;'Billing Period Ending 5 Feb 23'!C1697,Region,'Billing Period Ending 5 Feb 23'!$D$2)</f>
        <v>0.8</v>
      </c>
      <c r="E1697" s="14"/>
      <c r="F1697" s="6">
        <f t="shared" si="103"/>
        <v>0</v>
      </c>
    </row>
    <row r="1698" spans="1:6" x14ac:dyDescent="0.4">
      <c r="A1698" s="9">
        <f t="shared" si="100"/>
        <v>44960</v>
      </c>
      <c r="B1698" s="11">
        <f t="shared" si="101"/>
        <v>0.88194444444444453</v>
      </c>
      <c r="C1698" s="7">
        <f t="shared" si="102"/>
        <v>44960.881944444445</v>
      </c>
      <c r="D1698" s="6">
        <f>SUMIFS(Recovery_rate____MWh,Recovery_period_start,"&lt;="&amp;'Billing Period Ending 5 Feb 23'!C1698,Recovery_period_end,"&gt;="&amp;'Billing Period Ending 5 Feb 23'!C1698,Region,'Billing Period Ending 5 Feb 23'!$D$2)</f>
        <v>0.8</v>
      </c>
      <c r="E1698" s="14"/>
      <c r="F1698" s="6">
        <f t="shared" si="103"/>
        <v>0</v>
      </c>
    </row>
    <row r="1699" spans="1:6" x14ac:dyDescent="0.4">
      <c r="A1699" s="9">
        <f t="shared" si="100"/>
        <v>44960</v>
      </c>
      <c r="B1699" s="11">
        <f t="shared" si="101"/>
        <v>0.88541666666666663</v>
      </c>
      <c r="C1699" s="7">
        <f t="shared" si="102"/>
        <v>44960.885416666664</v>
      </c>
      <c r="D1699" s="6">
        <f>SUMIFS(Recovery_rate____MWh,Recovery_period_start,"&lt;="&amp;'Billing Period Ending 5 Feb 23'!C1699,Recovery_period_end,"&gt;="&amp;'Billing Period Ending 5 Feb 23'!C1699,Region,'Billing Period Ending 5 Feb 23'!$D$2)</f>
        <v>0.8</v>
      </c>
      <c r="E1699" s="14"/>
      <c r="F1699" s="6">
        <f t="shared" si="103"/>
        <v>0</v>
      </c>
    </row>
    <row r="1700" spans="1:6" x14ac:dyDescent="0.4">
      <c r="A1700" s="9">
        <f t="shared" si="100"/>
        <v>44960</v>
      </c>
      <c r="B1700" s="11">
        <f t="shared" si="101"/>
        <v>0.88888888888888884</v>
      </c>
      <c r="C1700" s="7">
        <f t="shared" si="102"/>
        <v>44960.888888888891</v>
      </c>
      <c r="D1700" s="6">
        <f>SUMIFS(Recovery_rate____MWh,Recovery_period_start,"&lt;="&amp;'Billing Period Ending 5 Feb 23'!C1700,Recovery_period_end,"&gt;="&amp;'Billing Period Ending 5 Feb 23'!C1700,Region,'Billing Period Ending 5 Feb 23'!$D$2)</f>
        <v>0.8</v>
      </c>
      <c r="E1700" s="14"/>
      <c r="F1700" s="6">
        <f t="shared" si="103"/>
        <v>0</v>
      </c>
    </row>
    <row r="1701" spans="1:6" x14ac:dyDescent="0.4">
      <c r="A1701" s="9">
        <f t="shared" ref="A1701:A1764" si="104">A1413+1</f>
        <v>44960</v>
      </c>
      <c r="B1701" s="11">
        <f t="shared" ref="B1701:B1764" si="105">B1413</f>
        <v>0.89236111111111116</v>
      </c>
      <c r="C1701" s="7">
        <f t="shared" si="102"/>
        <v>44960.892361111109</v>
      </c>
      <c r="D1701" s="6">
        <f>SUMIFS(Recovery_rate____MWh,Recovery_period_start,"&lt;="&amp;'Billing Period Ending 5 Feb 23'!C1701,Recovery_period_end,"&gt;="&amp;'Billing Period Ending 5 Feb 23'!C1701,Region,'Billing Period Ending 5 Feb 23'!$D$2)</f>
        <v>0.8</v>
      </c>
      <c r="E1701" s="14"/>
      <c r="F1701" s="6">
        <f t="shared" si="103"/>
        <v>0</v>
      </c>
    </row>
    <row r="1702" spans="1:6" x14ac:dyDescent="0.4">
      <c r="A1702" s="9">
        <f t="shared" si="104"/>
        <v>44960</v>
      </c>
      <c r="B1702" s="11">
        <f t="shared" si="105"/>
        <v>0.89583333333333337</v>
      </c>
      <c r="C1702" s="7">
        <f t="shared" si="102"/>
        <v>44960.895833333336</v>
      </c>
      <c r="D1702" s="6">
        <f>SUMIFS(Recovery_rate____MWh,Recovery_period_start,"&lt;="&amp;'Billing Period Ending 5 Feb 23'!C1702,Recovery_period_end,"&gt;="&amp;'Billing Period Ending 5 Feb 23'!C1702,Region,'Billing Period Ending 5 Feb 23'!$D$2)</f>
        <v>0.8</v>
      </c>
      <c r="E1702" s="14"/>
      <c r="F1702" s="6">
        <f t="shared" si="103"/>
        <v>0</v>
      </c>
    </row>
    <row r="1703" spans="1:6" x14ac:dyDescent="0.4">
      <c r="A1703" s="9">
        <f t="shared" si="104"/>
        <v>44960</v>
      </c>
      <c r="B1703" s="11">
        <f t="shared" si="105"/>
        <v>0.89930555555555547</v>
      </c>
      <c r="C1703" s="7">
        <f t="shared" si="102"/>
        <v>44960.899305555555</v>
      </c>
      <c r="D1703" s="6">
        <f>SUMIFS(Recovery_rate____MWh,Recovery_period_start,"&lt;="&amp;'Billing Period Ending 5 Feb 23'!C1703,Recovery_period_end,"&gt;="&amp;'Billing Period Ending 5 Feb 23'!C1703,Region,'Billing Period Ending 5 Feb 23'!$D$2)</f>
        <v>0.8</v>
      </c>
      <c r="E1703" s="14"/>
      <c r="F1703" s="6">
        <f t="shared" si="103"/>
        <v>0</v>
      </c>
    </row>
    <row r="1704" spans="1:6" x14ac:dyDescent="0.4">
      <c r="A1704" s="9">
        <f t="shared" si="104"/>
        <v>44960</v>
      </c>
      <c r="B1704" s="11">
        <f t="shared" si="105"/>
        <v>0.90277777777777779</v>
      </c>
      <c r="C1704" s="7">
        <f t="shared" si="102"/>
        <v>44960.902777777781</v>
      </c>
      <c r="D1704" s="6">
        <f>SUMIFS(Recovery_rate____MWh,Recovery_period_start,"&lt;="&amp;'Billing Period Ending 5 Feb 23'!C1704,Recovery_period_end,"&gt;="&amp;'Billing Period Ending 5 Feb 23'!C1704,Region,'Billing Period Ending 5 Feb 23'!$D$2)</f>
        <v>0.8</v>
      </c>
      <c r="E1704" s="14"/>
      <c r="F1704" s="6">
        <f t="shared" si="103"/>
        <v>0</v>
      </c>
    </row>
    <row r="1705" spans="1:6" x14ac:dyDescent="0.4">
      <c r="A1705" s="9">
        <f t="shared" si="104"/>
        <v>44960</v>
      </c>
      <c r="B1705" s="11">
        <f t="shared" si="105"/>
        <v>0.90625</v>
      </c>
      <c r="C1705" s="7">
        <f t="shared" si="102"/>
        <v>44960.90625</v>
      </c>
      <c r="D1705" s="6">
        <f>SUMIFS(Recovery_rate____MWh,Recovery_period_start,"&lt;="&amp;'Billing Period Ending 5 Feb 23'!C1705,Recovery_period_end,"&gt;="&amp;'Billing Period Ending 5 Feb 23'!C1705,Region,'Billing Period Ending 5 Feb 23'!$D$2)</f>
        <v>0.8</v>
      </c>
      <c r="E1705" s="14"/>
      <c r="F1705" s="6">
        <f t="shared" si="103"/>
        <v>0</v>
      </c>
    </row>
    <row r="1706" spans="1:6" x14ac:dyDescent="0.4">
      <c r="A1706" s="9">
        <f t="shared" si="104"/>
        <v>44960</v>
      </c>
      <c r="B1706" s="11">
        <f t="shared" si="105"/>
        <v>0.90972222222222221</v>
      </c>
      <c r="C1706" s="7">
        <f t="shared" si="102"/>
        <v>44960.909722222219</v>
      </c>
      <c r="D1706" s="6">
        <f>SUMIFS(Recovery_rate____MWh,Recovery_period_start,"&lt;="&amp;'Billing Period Ending 5 Feb 23'!C1706,Recovery_period_end,"&gt;="&amp;'Billing Period Ending 5 Feb 23'!C1706,Region,'Billing Period Ending 5 Feb 23'!$D$2)</f>
        <v>0.8</v>
      </c>
      <c r="E1706" s="14"/>
      <c r="F1706" s="6">
        <f t="shared" si="103"/>
        <v>0</v>
      </c>
    </row>
    <row r="1707" spans="1:6" x14ac:dyDescent="0.4">
      <c r="A1707" s="9">
        <f t="shared" si="104"/>
        <v>44960</v>
      </c>
      <c r="B1707" s="11">
        <f t="shared" si="105"/>
        <v>0.91319444444444453</v>
      </c>
      <c r="C1707" s="7">
        <f t="shared" si="102"/>
        <v>44960.913194444445</v>
      </c>
      <c r="D1707" s="6">
        <f>SUMIFS(Recovery_rate____MWh,Recovery_period_start,"&lt;="&amp;'Billing Period Ending 5 Feb 23'!C1707,Recovery_period_end,"&gt;="&amp;'Billing Period Ending 5 Feb 23'!C1707,Region,'Billing Period Ending 5 Feb 23'!$D$2)</f>
        <v>0.8</v>
      </c>
      <c r="E1707" s="14"/>
      <c r="F1707" s="6">
        <f t="shared" si="103"/>
        <v>0</v>
      </c>
    </row>
    <row r="1708" spans="1:6" x14ac:dyDescent="0.4">
      <c r="A1708" s="9">
        <f t="shared" si="104"/>
        <v>44960</v>
      </c>
      <c r="B1708" s="11">
        <f t="shared" si="105"/>
        <v>0.91666666666666663</v>
      </c>
      <c r="C1708" s="7">
        <f t="shared" si="102"/>
        <v>44960.916666666664</v>
      </c>
      <c r="D1708" s="6">
        <f>SUMIFS(Recovery_rate____MWh,Recovery_period_start,"&lt;="&amp;'Billing Period Ending 5 Feb 23'!C1708,Recovery_period_end,"&gt;="&amp;'Billing Period Ending 5 Feb 23'!C1708,Region,'Billing Period Ending 5 Feb 23'!$D$2)</f>
        <v>0.8</v>
      </c>
      <c r="E1708" s="14"/>
      <c r="F1708" s="6">
        <f t="shared" si="103"/>
        <v>0</v>
      </c>
    </row>
    <row r="1709" spans="1:6" x14ac:dyDescent="0.4">
      <c r="A1709" s="9">
        <f t="shared" si="104"/>
        <v>44960</v>
      </c>
      <c r="B1709" s="11">
        <f t="shared" si="105"/>
        <v>0.92013888888888884</v>
      </c>
      <c r="C1709" s="7">
        <f t="shared" si="102"/>
        <v>44960.920138888891</v>
      </c>
      <c r="D1709" s="6">
        <f>SUMIFS(Recovery_rate____MWh,Recovery_period_start,"&lt;="&amp;'Billing Period Ending 5 Feb 23'!C1709,Recovery_period_end,"&gt;="&amp;'Billing Period Ending 5 Feb 23'!C1709,Region,'Billing Period Ending 5 Feb 23'!$D$2)</f>
        <v>0.8</v>
      </c>
      <c r="E1709" s="14"/>
      <c r="F1709" s="6">
        <f t="shared" si="103"/>
        <v>0</v>
      </c>
    </row>
    <row r="1710" spans="1:6" x14ac:dyDescent="0.4">
      <c r="A1710" s="9">
        <f t="shared" si="104"/>
        <v>44960</v>
      </c>
      <c r="B1710" s="11">
        <f t="shared" si="105"/>
        <v>0.92361111111111116</v>
      </c>
      <c r="C1710" s="7">
        <f t="shared" si="102"/>
        <v>44960.923611111109</v>
      </c>
      <c r="D1710" s="6">
        <f>SUMIFS(Recovery_rate____MWh,Recovery_period_start,"&lt;="&amp;'Billing Period Ending 5 Feb 23'!C1710,Recovery_period_end,"&gt;="&amp;'Billing Period Ending 5 Feb 23'!C1710,Region,'Billing Period Ending 5 Feb 23'!$D$2)</f>
        <v>0.8</v>
      </c>
      <c r="E1710" s="14"/>
      <c r="F1710" s="6">
        <f t="shared" si="103"/>
        <v>0</v>
      </c>
    </row>
    <row r="1711" spans="1:6" x14ac:dyDescent="0.4">
      <c r="A1711" s="9">
        <f t="shared" si="104"/>
        <v>44960</v>
      </c>
      <c r="B1711" s="11">
        <f t="shared" si="105"/>
        <v>0.92708333333333337</v>
      </c>
      <c r="C1711" s="7">
        <f t="shared" si="102"/>
        <v>44960.927083333336</v>
      </c>
      <c r="D1711" s="6">
        <f>SUMIFS(Recovery_rate____MWh,Recovery_period_start,"&lt;="&amp;'Billing Period Ending 5 Feb 23'!C1711,Recovery_period_end,"&gt;="&amp;'Billing Period Ending 5 Feb 23'!C1711,Region,'Billing Period Ending 5 Feb 23'!$D$2)</f>
        <v>0.8</v>
      </c>
      <c r="E1711" s="14"/>
      <c r="F1711" s="6">
        <f t="shared" si="103"/>
        <v>0</v>
      </c>
    </row>
    <row r="1712" spans="1:6" x14ac:dyDescent="0.4">
      <c r="A1712" s="9">
        <f t="shared" si="104"/>
        <v>44960</v>
      </c>
      <c r="B1712" s="11">
        <f t="shared" si="105"/>
        <v>0.93055555555555547</v>
      </c>
      <c r="C1712" s="7">
        <f t="shared" si="102"/>
        <v>44960.930555555555</v>
      </c>
      <c r="D1712" s="6">
        <f>SUMIFS(Recovery_rate____MWh,Recovery_period_start,"&lt;="&amp;'Billing Period Ending 5 Feb 23'!C1712,Recovery_period_end,"&gt;="&amp;'Billing Period Ending 5 Feb 23'!C1712,Region,'Billing Period Ending 5 Feb 23'!$D$2)</f>
        <v>0.8</v>
      </c>
      <c r="E1712" s="14"/>
      <c r="F1712" s="6">
        <f t="shared" si="103"/>
        <v>0</v>
      </c>
    </row>
    <row r="1713" spans="1:6" x14ac:dyDescent="0.4">
      <c r="A1713" s="9">
        <f t="shared" si="104"/>
        <v>44960</v>
      </c>
      <c r="B1713" s="11">
        <f t="shared" si="105"/>
        <v>0.93402777777777779</v>
      </c>
      <c r="C1713" s="7">
        <f t="shared" si="102"/>
        <v>44960.934027777781</v>
      </c>
      <c r="D1713" s="6">
        <f>SUMIFS(Recovery_rate____MWh,Recovery_period_start,"&lt;="&amp;'Billing Period Ending 5 Feb 23'!C1713,Recovery_period_end,"&gt;="&amp;'Billing Period Ending 5 Feb 23'!C1713,Region,'Billing Period Ending 5 Feb 23'!$D$2)</f>
        <v>0.8</v>
      </c>
      <c r="E1713" s="14"/>
      <c r="F1713" s="6">
        <f t="shared" si="103"/>
        <v>0</v>
      </c>
    </row>
    <row r="1714" spans="1:6" x14ac:dyDescent="0.4">
      <c r="A1714" s="9">
        <f t="shared" si="104"/>
        <v>44960</v>
      </c>
      <c r="B1714" s="11">
        <f t="shared" si="105"/>
        <v>0.9375</v>
      </c>
      <c r="C1714" s="7">
        <f t="shared" si="102"/>
        <v>44960.9375</v>
      </c>
      <c r="D1714" s="6">
        <f>SUMIFS(Recovery_rate____MWh,Recovery_period_start,"&lt;="&amp;'Billing Period Ending 5 Feb 23'!C1714,Recovery_period_end,"&gt;="&amp;'Billing Period Ending 5 Feb 23'!C1714,Region,'Billing Period Ending 5 Feb 23'!$D$2)</f>
        <v>0.8</v>
      </c>
      <c r="E1714" s="14"/>
      <c r="F1714" s="6">
        <f t="shared" si="103"/>
        <v>0</v>
      </c>
    </row>
    <row r="1715" spans="1:6" x14ac:dyDescent="0.4">
      <c r="A1715" s="9">
        <f t="shared" si="104"/>
        <v>44960</v>
      </c>
      <c r="B1715" s="11">
        <f t="shared" si="105"/>
        <v>0.94097222222222221</v>
      </c>
      <c r="C1715" s="7">
        <f t="shared" si="102"/>
        <v>44960.940972222219</v>
      </c>
      <c r="D1715" s="6">
        <f>SUMIFS(Recovery_rate____MWh,Recovery_period_start,"&lt;="&amp;'Billing Period Ending 5 Feb 23'!C1715,Recovery_period_end,"&gt;="&amp;'Billing Period Ending 5 Feb 23'!C1715,Region,'Billing Period Ending 5 Feb 23'!$D$2)</f>
        <v>0.8</v>
      </c>
      <c r="E1715" s="14"/>
      <c r="F1715" s="6">
        <f t="shared" si="103"/>
        <v>0</v>
      </c>
    </row>
    <row r="1716" spans="1:6" x14ac:dyDescent="0.4">
      <c r="A1716" s="9">
        <f t="shared" si="104"/>
        <v>44960</v>
      </c>
      <c r="B1716" s="11">
        <f t="shared" si="105"/>
        <v>0.94444444444444453</v>
      </c>
      <c r="C1716" s="7">
        <f t="shared" si="102"/>
        <v>44960.944444444445</v>
      </c>
      <c r="D1716" s="6">
        <f>SUMIFS(Recovery_rate____MWh,Recovery_period_start,"&lt;="&amp;'Billing Period Ending 5 Feb 23'!C1716,Recovery_period_end,"&gt;="&amp;'Billing Period Ending 5 Feb 23'!C1716,Region,'Billing Period Ending 5 Feb 23'!$D$2)</f>
        <v>0.8</v>
      </c>
      <c r="E1716" s="14"/>
      <c r="F1716" s="6">
        <f t="shared" si="103"/>
        <v>0</v>
      </c>
    </row>
    <row r="1717" spans="1:6" x14ac:dyDescent="0.4">
      <c r="A1717" s="9">
        <f t="shared" si="104"/>
        <v>44960</v>
      </c>
      <c r="B1717" s="11">
        <f t="shared" si="105"/>
        <v>0.94791666666666663</v>
      </c>
      <c r="C1717" s="7">
        <f t="shared" si="102"/>
        <v>44960.947916666664</v>
      </c>
      <c r="D1717" s="6">
        <f>SUMIFS(Recovery_rate____MWh,Recovery_period_start,"&lt;="&amp;'Billing Period Ending 5 Feb 23'!C1717,Recovery_period_end,"&gt;="&amp;'Billing Period Ending 5 Feb 23'!C1717,Region,'Billing Period Ending 5 Feb 23'!$D$2)</f>
        <v>0.8</v>
      </c>
      <c r="E1717" s="14"/>
      <c r="F1717" s="6">
        <f t="shared" si="103"/>
        <v>0</v>
      </c>
    </row>
    <row r="1718" spans="1:6" x14ac:dyDescent="0.4">
      <c r="A1718" s="9">
        <f t="shared" si="104"/>
        <v>44960</v>
      </c>
      <c r="B1718" s="11">
        <f t="shared" si="105"/>
        <v>0.95138888888888884</v>
      </c>
      <c r="C1718" s="7">
        <f t="shared" si="102"/>
        <v>44960.951388888891</v>
      </c>
      <c r="D1718" s="6">
        <f>SUMIFS(Recovery_rate____MWh,Recovery_period_start,"&lt;="&amp;'Billing Period Ending 5 Feb 23'!C1718,Recovery_period_end,"&gt;="&amp;'Billing Period Ending 5 Feb 23'!C1718,Region,'Billing Period Ending 5 Feb 23'!$D$2)</f>
        <v>0.8</v>
      </c>
      <c r="E1718" s="14"/>
      <c r="F1718" s="6">
        <f t="shared" si="103"/>
        <v>0</v>
      </c>
    </row>
    <row r="1719" spans="1:6" x14ac:dyDescent="0.4">
      <c r="A1719" s="9">
        <f t="shared" si="104"/>
        <v>44960</v>
      </c>
      <c r="B1719" s="11">
        <f t="shared" si="105"/>
        <v>0.95486111111111116</v>
      </c>
      <c r="C1719" s="7">
        <f t="shared" si="102"/>
        <v>44960.954861111109</v>
      </c>
      <c r="D1719" s="6">
        <f>SUMIFS(Recovery_rate____MWh,Recovery_period_start,"&lt;="&amp;'Billing Period Ending 5 Feb 23'!C1719,Recovery_period_end,"&gt;="&amp;'Billing Period Ending 5 Feb 23'!C1719,Region,'Billing Period Ending 5 Feb 23'!$D$2)</f>
        <v>0.8</v>
      </c>
      <c r="E1719" s="14"/>
      <c r="F1719" s="6">
        <f t="shared" si="103"/>
        <v>0</v>
      </c>
    </row>
    <row r="1720" spans="1:6" x14ac:dyDescent="0.4">
      <c r="A1720" s="9">
        <f t="shared" si="104"/>
        <v>44960</v>
      </c>
      <c r="B1720" s="11">
        <f t="shared" si="105"/>
        <v>0.95833333333333337</v>
      </c>
      <c r="C1720" s="7">
        <f t="shared" si="102"/>
        <v>44960.958333333336</v>
      </c>
      <c r="D1720" s="6">
        <f>SUMIFS(Recovery_rate____MWh,Recovery_period_start,"&lt;="&amp;'Billing Period Ending 5 Feb 23'!C1720,Recovery_period_end,"&gt;="&amp;'Billing Period Ending 5 Feb 23'!C1720,Region,'Billing Period Ending 5 Feb 23'!$D$2)</f>
        <v>0.8</v>
      </c>
      <c r="E1720" s="14"/>
      <c r="F1720" s="6">
        <f t="shared" si="103"/>
        <v>0</v>
      </c>
    </row>
    <row r="1721" spans="1:6" x14ac:dyDescent="0.4">
      <c r="A1721" s="9">
        <f t="shared" si="104"/>
        <v>44960</v>
      </c>
      <c r="B1721" s="11">
        <f t="shared" si="105"/>
        <v>0.96180555555555547</v>
      </c>
      <c r="C1721" s="7">
        <f t="shared" si="102"/>
        <v>44960.961805555555</v>
      </c>
      <c r="D1721" s="6">
        <f>SUMIFS(Recovery_rate____MWh,Recovery_period_start,"&lt;="&amp;'Billing Period Ending 5 Feb 23'!C1721,Recovery_period_end,"&gt;="&amp;'Billing Period Ending 5 Feb 23'!C1721,Region,'Billing Period Ending 5 Feb 23'!$D$2)</f>
        <v>0.8</v>
      </c>
      <c r="E1721" s="14"/>
      <c r="F1721" s="6">
        <f t="shared" si="103"/>
        <v>0</v>
      </c>
    </row>
    <row r="1722" spans="1:6" x14ac:dyDescent="0.4">
      <c r="A1722" s="9">
        <f t="shared" si="104"/>
        <v>44960</v>
      </c>
      <c r="B1722" s="11">
        <f t="shared" si="105"/>
        <v>0.96527777777777779</v>
      </c>
      <c r="C1722" s="7">
        <f t="shared" si="102"/>
        <v>44960.965277777781</v>
      </c>
      <c r="D1722" s="6">
        <f>SUMIFS(Recovery_rate____MWh,Recovery_period_start,"&lt;="&amp;'Billing Period Ending 5 Feb 23'!C1722,Recovery_period_end,"&gt;="&amp;'Billing Period Ending 5 Feb 23'!C1722,Region,'Billing Period Ending 5 Feb 23'!$D$2)</f>
        <v>0.8</v>
      </c>
      <c r="E1722" s="14"/>
      <c r="F1722" s="6">
        <f t="shared" si="103"/>
        <v>0</v>
      </c>
    </row>
    <row r="1723" spans="1:6" x14ac:dyDescent="0.4">
      <c r="A1723" s="9">
        <f t="shared" si="104"/>
        <v>44960</v>
      </c>
      <c r="B1723" s="11">
        <f t="shared" si="105"/>
        <v>0.96875</v>
      </c>
      <c r="C1723" s="7">
        <f t="shared" si="102"/>
        <v>44960.96875</v>
      </c>
      <c r="D1723" s="6">
        <f>SUMIFS(Recovery_rate____MWh,Recovery_period_start,"&lt;="&amp;'Billing Period Ending 5 Feb 23'!C1723,Recovery_period_end,"&gt;="&amp;'Billing Period Ending 5 Feb 23'!C1723,Region,'Billing Period Ending 5 Feb 23'!$D$2)</f>
        <v>0.8</v>
      </c>
      <c r="E1723" s="14"/>
      <c r="F1723" s="6">
        <f t="shared" si="103"/>
        <v>0</v>
      </c>
    </row>
    <row r="1724" spans="1:6" x14ac:dyDescent="0.4">
      <c r="A1724" s="9">
        <f t="shared" si="104"/>
        <v>44960</v>
      </c>
      <c r="B1724" s="11">
        <f t="shared" si="105"/>
        <v>0.97222222222222221</v>
      </c>
      <c r="C1724" s="7">
        <f t="shared" si="102"/>
        <v>44960.972222222219</v>
      </c>
      <c r="D1724" s="6">
        <f>SUMIFS(Recovery_rate____MWh,Recovery_period_start,"&lt;="&amp;'Billing Period Ending 5 Feb 23'!C1724,Recovery_period_end,"&gt;="&amp;'Billing Period Ending 5 Feb 23'!C1724,Region,'Billing Period Ending 5 Feb 23'!$D$2)</f>
        <v>0.8</v>
      </c>
      <c r="E1724" s="14"/>
      <c r="F1724" s="6">
        <f t="shared" si="103"/>
        <v>0</v>
      </c>
    </row>
    <row r="1725" spans="1:6" x14ac:dyDescent="0.4">
      <c r="A1725" s="9">
        <f t="shared" si="104"/>
        <v>44960</v>
      </c>
      <c r="B1725" s="11">
        <f t="shared" si="105"/>
        <v>0.97569444444444453</v>
      </c>
      <c r="C1725" s="7">
        <f t="shared" si="102"/>
        <v>44960.975694444445</v>
      </c>
      <c r="D1725" s="6">
        <f>SUMIFS(Recovery_rate____MWh,Recovery_period_start,"&lt;="&amp;'Billing Period Ending 5 Feb 23'!C1725,Recovery_period_end,"&gt;="&amp;'Billing Period Ending 5 Feb 23'!C1725,Region,'Billing Period Ending 5 Feb 23'!$D$2)</f>
        <v>0.8</v>
      </c>
      <c r="E1725" s="14"/>
      <c r="F1725" s="6">
        <f t="shared" si="103"/>
        <v>0</v>
      </c>
    </row>
    <row r="1726" spans="1:6" x14ac:dyDescent="0.4">
      <c r="A1726" s="9">
        <f t="shared" si="104"/>
        <v>44960</v>
      </c>
      <c r="B1726" s="11">
        <f t="shared" si="105"/>
        <v>0.97916666666666663</v>
      </c>
      <c r="C1726" s="7">
        <f t="shared" si="102"/>
        <v>44960.979166666664</v>
      </c>
      <c r="D1726" s="6">
        <f>SUMIFS(Recovery_rate____MWh,Recovery_period_start,"&lt;="&amp;'Billing Period Ending 5 Feb 23'!C1726,Recovery_period_end,"&gt;="&amp;'Billing Period Ending 5 Feb 23'!C1726,Region,'Billing Period Ending 5 Feb 23'!$D$2)</f>
        <v>0.8</v>
      </c>
      <c r="E1726" s="14"/>
      <c r="F1726" s="6">
        <f t="shared" si="103"/>
        <v>0</v>
      </c>
    </row>
    <row r="1727" spans="1:6" x14ac:dyDescent="0.4">
      <c r="A1727" s="9">
        <f t="shared" si="104"/>
        <v>44960</v>
      </c>
      <c r="B1727" s="11">
        <f t="shared" si="105"/>
        <v>0.98263888888888884</v>
      </c>
      <c r="C1727" s="7">
        <f t="shared" si="102"/>
        <v>44960.982638888891</v>
      </c>
      <c r="D1727" s="6">
        <f>SUMIFS(Recovery_rate____MWh,Recovery_period_start,"&lt;="&amp;'Billing Period Ending 5 Feb 23'!C1727,Recovery_period_end,"&gt;="&amp;'Billing Period Ending 5 Feb 23'!C1727,Region,'Billing Period Ending 5 Feb 23'!$D$2)</f>
        <v>0.8</v>
      </c>
      <c r="E1727" s="14"/>
      <c r="F1727" s="6">
        <f t="shared" si="103"/>
        <v>0</v>
      </c>
    </row>
    <row r="1728" spans="1:6" x14ac:dyDescent="0.4">
      <c r="A1728" s="9">
        <f t="shared" si="104"/>
        <v>44960</v>
      </c>
      <c r="B1728" s="11">
        <f t="shared" si="105"/>
        <v>0.98611111111111116</v>
      </c>
      <c r="C1728" s="7">
        <f t="shared" si="102"/>
        <v>44960.986111111109</v>
      </c>
      <c r="D1728" s="6">
        <f>SUMIFS(Recovery_rate____MWh,Recovery_period_start,"&lt;="&amp;'Billing Period Ending 5 Feb 23'!C1728,Recovery_period_end,"&gt;="&amp;'Billing Period Ending 5 Feb 23'!C1728,Region,'Billing Period Ending 5 Feb 23'!$D$2)</f>
        <v>0.8</v>
      </c>
      <c r="E1728" s="14"/>
      <c r="F1728" s="6">
        <f t="shared" si="103"/>
        <v>0</v>
      </c>
    </row>
    <row r="1729" spans="1:6" x14ac:dyDescent="0.4">
      <c r="A1729" s="9">
        <f t="shared" si="104"/>
        <v>44960</v>
      </c>
      <c r="B1729" s="11">
        <f t="shared" si="105"/>
        <v>0.98958333333333337</v>
      </c>
      <c r="C1729" s="7">
        <f t="shared" ref="C1729:C1792" si="106">A1729+B1729</f>
        <v>44960.989583333336</v>
      </c>
      <c r="D1729" s="6">
        <f>SUMIFS(Recovery_rate____MWh,Recovery_period_start,"&lt;="&amp;'Billing Period Ending 5 Feb 23'!C1729,Recovery_period_end,"&gt;="&amp;'Billing Period Ending 5 Feb 23'!C1729,Region,'Billing Period Ending 5 Feb 23'!$D$2)</f>
        <v>0.8</v>
      </c>
      <c r="E1729" s="14"/>
      <c r="F1729" s="6">
        <f t="shared" si="103"/>
        <v>0</v>
      </c>
    </row>
    <row r="1730" spans="1:6" x14ac:dyDescent="0.4">
      <c r="A1730" s="9">
        <f t="shared" si="104"/>
        <v>44960</v>
      </c>
      <c r="B1730" s="11">
        <f t="shared" si="105"/>
        <v>0.99305555555555547</v>
      </c>
      <c r="C1730" s="7">
        <f t="shared" si="106"/>
        <v>44960.993055555555</v>
      </c>
      <c r="D1730" s="6">
        <f>SUMIFS(Recovery_rate____MWh,Recovery_period_start,"&lt;="&amp;'Billing Period Ending 5 Feb 23'!C1730,Recovery_period_end,"&gt;="&amp;'Billing Period Ending 5 Feb 23'!C1730,Region,'Billing Period Ending 5 Feb 23'!$D$2)</f>
        <v>0.8</v>
      </c>
      <c r="E1730" s="14"/>
      <c r="F1730" s="6">
        <f t="shared" si="103"/>
        <v>0</v>
      </c>
    </row>
    <row r="1731" spans="1:6" x14ac:dyDescent="0.4">
      <c r="A1731" s="9">
        <f t="shared" si="104"/>
        <v>44960</v>
      </c>
      <c r="B1731" s="11">
        <f t="shared" si="105"/>
        <v>0.99652777777777779</v>
      </c>
      <c r="C1731" s="7">
        <f t="shared" si="106"/>
        <v>44960.996527777781</v>
      </c>
      <c r="D1731" s="6">
        <f>SUMIFS(Recovery_rate____MWh,Recovery_period_start,"&lt;="&amp;'Billing Period Ending 5 Feb 23'!C1731,Recovery_period_end,"&gt;="&amp;'Billing Period Ending 5 Feb 23'!C1731,Region,'Billing Period Ending 5 Feb 23'!$D$2)</f>
        <v>0.8</v>
      </c>
      <c r="E1731" s="14"/>
      <c r="F1731" s="6">
        <f t="shared" si="103"/>
        <v>0</v>
      </c>
    </row>
    <row r="1732" spans="1:6" x14ac:dyDescent="0.4">
      <c r="A1732" s="9" t="e">
        <f t="shared" si="104"/>
        <v>#REF!</v>
      </c>
      <c r="B1732" s="11" t="e">
        <f t="shared" si="105"/>
        <v>#REF!</v>
      </c>
      <c r="C1732" s="7">
        <v>44961</v>
      </c>
      <c r="D1732" s="6">
        <f>SUMIFS(Recovery_rate____MWh,Recovery_period_start,"&lt;="&amp;'Billing Period Ending 5 Feb 23'!C1732,Recovery_period_end,"&gt;="&amp;'Billing Period Ending 5 Feb 23'!C1732,Region,'Billing Period Ending 5 Feb 23'!$D$2)</f>
        <v>0.8</v>
      </c>
      <c r="E1732" s="14"/>
      <c r="F1732" s="6">
        <f t="shared" ref="F1732:F1795" si="107">E1732*D1732</f>
        <v>0</v>
      </c>
    </row>
    <row r="1733" spans="1:6" x14ac:dyDescent="0.4">
      <c r="A1733" s="9">
        <f t="shared" si="104"/>
        <v>44961</v>
      </c>
      <c r="B1733" s="11">
        <f t="shared" si="105"/>
        <v>3.472222222222222E-3</v>
      </c>
      <c r="C1733" s="7">
        <f t="shared" si="106"/>
        <v>44961.003472222219</v>
      </c>
      <c r="D1733" s="6">
        <f>SUMIFS(Recovery_rate____MWh,Recovery_period_start,"&lt;="&amp;'Billing Period Ending 5 Feb 23'!C1733,Recovery_period_end,"&gt;="&amp;'Billing Period Ending 5 Feb 23'!C1733,Region,'Billing Period Ending 5 Feb 23'!$D$2)</f>
        <v>0.8</v>
      </c>
      <c r="E1733" s="14"/>
      <c r="F1733" s="6">
        <f t="shared" si="107"/>
        <v>0</v>
      </c>
    </row>
    <row r="1734" spans="1:6" x14ac:dyDescent="0.4">
      <c r="A1734" s="9">
        <f t="shared" si="104"/>
        <v>44961</v>
      </c>
      <c r="B1734" s="11">
        <f t="shared" si="105"/>
        <v>6.9444444444444441E-3</v>
      </c>
      <c r="C1734" s="7">
        <f t="shared" si="106"/>
        <v>44961.006944444445</v>
      </c>
      <c r="D1734" s="6">
        <f>SUMIFS(Recovery_rate____MWh,Recovery_period_start,"&lt;="&amp;'Billing Period Ending 5 Feb 23'!C1734,Recovery_period_end,"&gt;="&amp;'Billing Period Ending 5 Feb 23'!C1734,Region,'Billing Period Ending 5 Feb 23'!$D$2)</f>
        <v>0.8</v>
      </c>
      <c r="E1734" s="14"/>
      <c r="F1734" s="6">
        <f t="shared" si="107"/>
        <v>0</v>
      </c>
    </row>
    <row r="1735" spans="1:6" x14ac:dyDescent="0.4">
      <c r="A1735" s="9">
        <f t="shared" si="104"/>
        <v>44961</v>
      </c>
      <c r="B1735" s="11">
        <f t="shared" si="105"/>
        <v>1.0416666666666666E-2</v>
      </c>
      <c r="C1735" s="7">
        <f t="shared" si="106"/>
        <v>44961.010416666664</v>
      </c>
      <c r="D1735" s="6">
        <f>SUMIFS(Recovery_rate____MWh,Recovery_period_start,"&lt;="&amp;'Billing Period Ending 5 Feb 23'!C1735,Recovery_period_end,"&gt;="&amp;'Billing Period Ending 5 Feb 23'!C1735,Region,'Billing Period Ending 5 Feb 23'!$D$2)</f>
        <v>0.8</v>
      </c>
      <c r="E1735" s="14"/>
      <c r="F1735" s="6">
        <f t="shared" si="107"/>
        <v>0</v>
      </c>
    </row>
    <row r="1736" spans="1:6" x14ac:dyDescent="0.4">
      <c r="A1736" s="9">
        <f t="shared" si="104"/>
        <v>44961</v>
      </c>
      <c r="B1736" s="11">
        <f t="shared" si="105"/>
        <v>1.3888888888888888E-2</v>
      </c>
      <c r="C1736" s="7">
        <f t="shared" si="106"/>
        <v>44961.013888888891</v>
      </c>
      <c r="D1736" s="6">
        <f>SUMIFS(Recovery_rate____MWh,Recovery_period_start,"&lt;="&amp;'Billing Period Ending 5 Feb 23'!C1736,Recovery_period_end,"&gt;="&amp;'Billing Period Ending 5 Feb 23'!C1736,Region,'Billing Period Ending 5 Feb 23'!$D$2)</f>
        <v>0.8</v>
      </c>
      <c r="E1736" s="14"/>
      <c r="F1736" s="6">
        <f t="shared" si="107"/>
        <v>0</v>
      </c>
    </row>
    <row r="1737" spans="1:6" x14ac:dyDescent="0.4">
      <c r="A1737" s="9">
        <f t="shared" si="104"/>
        <v>44961</v>
      </c>
      <c r="B1737" s="11">
        <f t="shared" si="105"/>
        <v>1.7361111111111112E-2</v>
      </c>
      <c r="C1737" s="7">
        <f t="shared" si="106"/>
        <v>44961.017361111109</v>
      </c>
      <c r="D1737" s="6">
        <f>SUMIFS(Recovery_rate____MWh,Recovery_period_start,"&lt;="&amp;'Billing Period Ending 5 Feb 23'!C1737,Recovery_period_end,"&gt;="&amp;'Billing Period Ending 5 Feb 23'!C1737,Region,'Billing Period Ending 5 Feb 23'!$D$2)</f>
        <v>0.8</v>
      </c>
      <c r="E1737" s="14"/>
      <c r="F1737" s="6">
        <f t="shared" si="107"/>
        <v>0</v>
      </c>
    </row>
    <row r="1738" spans="1:6" x14ac:dyDescent="0.4">
      <c r="A1738" s="9">
        <f t="shared" si="104"/>
        <v>44961</v>
      </c>
      <c r="B1738" s="11">
        <f t="shared" si="105"/>
        <v>2.0833333333333332E-2</v>
      </c>
      <c r="C1738" s="7">
        <f t="shared" si="106"/>
        <v>44961.020833333336</v>
      </c>
      <c r="D1738" s="6">
        <f>SUMIFS(Recovery_rate____MWh,Recovery_period_start,"&lt;="&amp;'Billing Period Ending 5 Feb 23'!C1738,Recovery_period_end,"&gt;="&amp;'Billing Period Ending 5 Feb 23'!C1738,Region,'Billing Period Ending 5 Feb 23'!$D$2)</f>
        <v>0.8</v>
      </c>
      <c r="E1738" s="14"/>
      <c r="F1738" s="6">
        <f t="shared" si="107"/>
        <v>0</v>
      </c>
    </row>
    <row r="1739" spans="1:6" x14ac:dyDescent="0.4">
      <c r="A1739" s="9">
        <f t="shared" si="104"/>
        <v>44961</v>
      </c>
      <c r="B1739" s="11">
        <f t="shared" si="105"/>
        <v>2.4305555555555556E-2</v>
      </c>
      <c r="C1739" s="7">
        <f t="shared" si="106"/>
        <v>44961.024305555555</v>
      </c>
      <c r="D1739" s="6">
        <f>SUMIFS(Recovery_rate____MWh,Recovery_period_start,"&lt;="&amp;'Billing Period Ending 5 Feb 23'!C1739,Recovery_period_end,"&gt;="&amp;'Billing Period Ending 5 Feb 23'!C1739,Region,'Billing Period Ending 5 Feb 23'!$D$2)</f>
        <v>0.8</v>
      </c>
      <c r="E1739" s="14"/>
      <c r="F1739" s="6">
        <f t="shared" si="107"/>
        <v>0</v>
      </c>
    </row>
    <row r="1740" spans="1:6" x14ac:dyDescent="0.4">
      <c r="A1740" s="9">
        <f t="shared" si="104"/>
        <v>44961</v>
      </c>
      <c r="B1740" s="11">
        <f t="shared" si="105"/>
        <v>2.7777777777777776E-2</v>
      </c>
      <c r="C1740" s="7">
        <f t="shared" si="106"/>
        <v>44961.027777777781</v>
      </c>
      <c r="D1740" s="6">
        <f>SUMIFS(Recovery_rate____MWh,Recovery_period_start,"&lt;="&amp;'Billing Period Ending 5 Feb 23'!C1740,Recovery_period_end,"&gt;="&amp;'Billing Period Ending 5 Feb 23'!C1740,Region,'Billing Period Ending 5 Feb 23'!$D$2)</f>
        <v>0.8</v>
      </c>
      <c r="E1740" s="14"/>
      <c r="F1740" s="6">
        <f t="shared" si="107"/>
        <v>0</v>
      </c>
    </row>
    <row r="1741" spans="1:6" x14ac:dyDescent="0.4">
      <c r="A1741" s="9">
        <f t="shared" si="104"/>
        <v>44961</v>
      </c>
      <c r="B1741" s="11">
        <f t="shared" si="105"/>
        <v>3.125E-2</v>
      </c>
      <c r="C1741" s="7">
        <f t="shared" si="106"/>
        <v>44961.03125</v>
      </c>
      <c r="D1741" s="6">
        <f>SUMIFS(Recovery_rate____MWh,Recovery_period_start,"&lt;="&amp;'Billing Period Ending 5 Feb 23'!C1741,Recovery_period_end,"&gt;="&amp;'Billing Period Ending 5 Feb 23'!C1741,Region,'Billing Period Ending 5 Feb 23'!$D$2)</f>
        <v>0.8</v>
      </c>
      <c r="E1741" s="14"/>
      <c r="F1741" s="6">
        <f t="shared" si="107"/>
        <v>0</v>
      </c>
    </row>
    <row r="1742" spans="1:6" x14ac:dyDescent="0.4">
      <c r="A1742" s="9">
        <f t="shared" si="104"/>
        <v>44961</v>
      </c>
      <c r="B1742" s="11">
        <f t="shared" si="105"/>
        <v>3.4722222222222224E-2</v>
      </c>
      <c r="C1742" s="7">
        <f t="shared" si="106"/>
        <v>44961.034722222219</v>
      </c>
      <c r="D1742" s="6">
        <f>SUMIFS(Recovery_rate____MWh,Recovery_period_start,"&lt;="&amp;'Billing Period Ending 5 Feb 23'!C1742,Recovery_period_end,"&gt;="&amp;'Billing Period Ending 5 Feb 23'!C1742,Region,'Billing Period Ending 5 Feb 23'!$D$2)</f>
        <v>0.8</v>
      </c>
      <c r="E1742" s="14"/>
      <c r="F1742" s="6">
        <f t="shared" si="107"/>
        <v>0</v>
      </c>
    </row>
    <row r="1743" spans="1:6" x14ac:dyDescent="0.4">
      <c r="A1743" s="9">
        <f t="shared" si="104"/>
        <v>44961</v>
      </c>
      <c r="B1743" s="11">
        <f t="shared" si="105"/>
        <v>3.8194444444444441E-2</v>
      </c>
      <c r="C1743" s="7">
        <f t="shared" si="106"/>
        <v>44961.038194444445</v>
      </c>
      <c r="D1743" s="6">
        <f>SUMIFS(Recovery_rate____MWh,Recovery_period_start,"&lt;="&amp;'Billing Period Ending 5 Feb 23'!C1743,Recovery_period_end,"&gt;="&amp;'Billing Period Ending 5 Feb 23'!C1743,Region,'Billing Period Ending 5 Feb 23'!$D$2)</f>
        <v>0.8</v>
      </c>
      <c r="E1743" s="14"/>
      <c r="F1743" s="6">
        <f t="shared" si="107"/>
        <v>0</v>
      </c>
    </row>
    <row r="1744" spans="1:6" x14ac:dyDescent="0.4">
      <c r="A1744" s="9">
        <f t="shared" si="104"/>
        <v>44961</v>
      </c>
      <c r="B1744" s="11">
        <f t="shared" si="105"/>
        <v>4.1666666666666664E-2</v>
      </c>
      <c r="C1744" s="7">
        <f t="shared" si="106"/>
        <v>44961.041666666664</v>
      </c>
      <c r="D1744" s="6">
        <f>SUMIFS(Recovery_rate____MWh,Recovery_period_start,"&lt;="&amp;'Billing Period Ending 5 Feb 23'!C1744,Recovery_period_end,"&gt;="&amp;'Billing Period Ending 5 Feb 23'!C1744,Region,'Billing Period Ending 5 Feb 23'!$D$2)</f>
        <v>0.8</v>
      </c>
      <c r="E1744" s="14"/>
      <c r="F1744" s="6">
        <f t="shared" si="107"/>
        <v>0</v>
      </c>
    </row>
    <row r="1745" spans="1:6" x14ac:dyDescent="0.4">
      <c r="A1745" s="9">
        <f t="shared" si="104"/>
        <v>44961</v>
      </c>
      <c r="B1745" s="11">
        <f t="shared" si="105"/>
        <v>4.5138888888888888E-2</v>
      </c>
      <c r="C1745" s="7">
        <f t="shared" si="106"/>
        <v>44961.045138888891</v>
      </c>
      <c r="D1745" s="6">
        <f>SUMIFS(Recovery_rate____MWh,Recovery_period_start,"&lt;="&amp;'Billing Period Ending 5 Feb 23'!C1745,Recovery_period_end,"&gt;="&amp;'Billing Period Ending 5 Feb 23'!C1745,Region,'Billing Period Ending 5 Feb 23'!$D$2)</f>
        <v>0.8</v>
      </c>
      <c r="E1745" s="14"/>
      <c r="F1745" s="6">
        <f t="shared" si="107"/>
        <v>0</v>
      </c>
    </row>
    <row r="1746" spans="1:6" x14ac:dyDescent="0.4">
      <c r="A1746" s="9">
        <f t="shared" si="104"/>
        <v>44961</v>
      </c>
      <c r="B1746" s="11">
        <f t="shared" si="105"/>
        <v>4.8611111111111112E-2</v>
      </c>
      <c r="C1746" s="7">
        <f t="shared" si="106"/>
        <v>44961.048611111109</v>
      </c>
      <c r="D1746" s="6">
        <f>SUMIFS(Recovery_rate____MWh,Recovery_period_start,"&lt;="&amp;'Billing Period Ending 5 Feb 23'!C1746,Recovery_period_end,"&gt;="&amp;'Billing Period Ending 5 Feb 23'!C1746,Region,'Billing Period Ending 5 Feb 23'!$D$2)</f>
        <v>0.8</v>
      </c>
      <c r="E1746" s="14"/>
      <c r="F1746" s="6">
        <f t="shared" si="107"/>
        <v>0</v>
      </c>
    </row>
    <row r="1747" spans="1:6" x14ac:dyDescent="0.4">
      <c r="A1747" s="9">
        <f t="shared" si="104"/>
        <v>44961</v>
      </c>
      <c r="B1747" s="11">
        <f t="shared" si="105"/>
        <v>5.2083333333333336E-2</v>
      </c>
      <c r="C1747" s="7">
        <f t="shared" si="106"/>
        <v>44961.052083333336</v>
      </c>
      <c r="D1747" s="6">
        <f>SUMIFS(Recovery_rate____MWh,Recovery_period_start,"&lt;="&amp;'Billing Period Ending 5 Feb 23'!C1747,Recovery_period_end,"&gt;="&amp;'Billing Period Ending 5 Feb 23'!C1747,Region,'Billing Period Ending 5 Feb 23'!$D$2)</f>
        <v>0.8</v>
      </c>
      <c r="E1747" s="14"/>
      <c r="F1747" s="6">
        <f t="shared" si="107"/>
        <v>0</v>
      </c>
    </row>
    <row r="1748" spans="1:6" x14ac:dyDescent="0.4">
      <c r="A1748" s="9">
        <f t="shared" si="104"/>
        <v>44961</v>
      </c>
      <c r="B1748" s="11">
        <f t="shared" si="105"/>
        <v>5.5555555555555552E-2</v>
      </c>
      <c r="C1748" s="7">
        <f t="shared" si="106"/>
        <v>44961.055555555555</v>
      </c>
      <c r="D1748" s="6">
        <f>SUMIFS(Recovery_rate____MWh,Recovery_period_start,"&lt;="&amp;'Billing Period Ending 5 Feb 23'!C1748,Recovery_period_end,"&gt;="&amp;'Billing Period Ending 5 Feb 23'!C1748,Region,'Billing Period Ending 5 Feb 23'!$D$2)</f>
        <v>0.8</v>
      </c>
      <c r="E1748" s="14"/>
      <c r="F1748" s="6">
        <f t="shared" si="107"/>
        <v>0</v>
      </c>
    </row>
    <row r="1749" spans="1:6" x14ac:dyDescent="0.4">
      <c r="A1749" s="9">
        <f t="shared" si="104"/>
        <v>44961</v>
      </c>
      <c r="B1749" s="11">
        <f t="shared" si="105"/>
        <v>5.9027777777777783E-2</v>
      </c>
      <c r="C1749" s="7">
        <f t="shared" si="106"/>
        <v>44961.059027777781</v>
      </c>
      <c r="D1749" s="6">
        <f>SUMIFS(Recovery_rate____MWh,Recovery_period_start,"&lt;="&amp;'Billing Period Ending 5 Feb 23'!C1749,Recovery_period_end,"&gt;="&amp;'Billing Period Ending 5 Feb 23'!C1749,Region,'Billing Period Ending 5 Feb 23'!$D$2)</f>
        <v>0.8</v>
      </c>
      <c r="E1749" s="14"/>
      <c r="F1749" s="6">
        <f t="shared" si="107"/>
        <v>0</v>
      </c>
    </row>
    <row r="1750" spans="1:6" x14ac:dyDescent="0.4">
      <c r="A1750" s="9">
        <f t="shared" si="104"/>
        <v>44961</v>
      </c>
      <c r="B1750" s="11">
        <f t="shared" si="105"/>
        <v>6.25E-2</v>
      </c>
      <c r="C1750" s="7">
        <f t="shared" si="106"/>
        <v>44961.0625</v>
      </c>
      <c r="D1750" s="6">
        <f>SUMIFS(Recovery_rate____MWh,Recovery_period_start,"&lt;="&amp;'Billing Period Ending 5 Feb 23'!C1750,Recovery_period_end,"&gt;="&amp;'Billing Period Ending 5 Feb 23'!C1750,Region,'Billing Period Ending 5 Feb 23'!$D$2)</f>
        <v>0.8</v>
      </c>
      <c r="E1750" s="14"/>
      <c r="F1750" s="6">
        <f t="shared" si="107"/>
        <v>0</v>
      </c>
    </row>
    <row r="1751" spans="1:6" x14ac:dyDescent="0.4">
      <c r="A1751" s="9">
        <f t="shared" si="104"/>
        <v>44961</v>
      </c>
      <c r="B1751" s="11">
        <f t="shared" si="105"/>
        <v>6.5972222222222224E-2</v>
      </c>
      <c r="C1751" s="7">
        <f t="shared" si="106"/>
        <v>44961.065972222219</v>
      </c>
      <c r="D1751" s="6">
        <f>SUMIFS(Recovery_rate____MWh,Recovery_period_start,"&lt;="&amp;'Billing Period Ending 5 Feb 23'!C1751,Recovery_period_end,"&gt;="&amp;'Billing Period Ending 5 Feb 23'!C1751,Region,'Billing Period Ending 5 Feb 23'!$D$2)</f>
        <v>0.8</v>
      </c>
      <c r="E1751" s="14"/>
      <c r="F1751" s="6">
        <f t="shared" si="107"/>
        <v>0</v>
      </c>
    </row>
    <row r="1752" spans="1:6" x14ac:dyDescent="0.4">
      <c r="A1752" s="9">
        <f t="shared" si="104"/>
        <v>44961</v>
      </c>
      <c r="B1752" s="11">
        <f t="shared" si="105"/>
        <v>6.9444444444444434E-2</v>
      </c>
      <c r="C1752" s="7">
        <f t="shared" si="106"/>
        <v>44961.069444444445</v>
      </c>
      <c r="D1752" s="6">
        <f>SUMIFS(Recovery_rate____MWh,Recovery_period_start,"&lt;="&amp;'Billing Period Ending 5 Feb 23'!C1752,Recovery_period_end,"&gt;="&amp;'Billing Period Ending 5 Feb 23'!C1752,Region,'Billing Period Ending 5 Feb 23'!$D$2)</f>
        <v>0.8</v>
      </c>
      <c r="E1752" s="14"/>
      <c r="F1752" s="6">
        <f t="shared" si="107"/>
        <v>0</v>
      </c>
    </row>
    <row r="1753" spans="1:6" x14ac:dyDescent="0.4">
      <c r="A1753" s="9">
        <f t="shared" si="104"/>
        <v>44961</v>
      </c>
      <c r="B1753" s="11">
        <f t="shared" si="105"/>
        <v>7.2916666666666671E-2</v>
      </c>
      <c r="C1753" s="7">
        <f t="shared" si="106"/>
        <v>44961.072916666664</v>
      </c>
      <c r="D1753" s="6">
        <f>SUMIFS(Recovery_rate____MWh,Recovery_period_start,"&lt;="&amp;'Billing Period Ending 5 Feb 23'!C1753,Recovery_period_end,"&gt;="&amp;'Billing Period Ending 5 Feb 23'!C1753,Region,'Billing Period Ending 5 Feb 23'!$D$2)</f>
        <v>0.8</v>
      </c>
      <c r="E1753" s="14"/>
      <c r="F1753" s="6">
        <f t="shared" si="107"/>
        <v>0</v>
      </c>
    </row>
    <row r="1754" spans="1:6" x14ac:dyDescent="0.4">
      <c r="A1754" s="9">
        <f t="shared" si="104"/>
        <v>44961</v>
      </c>
      <c r="B1754" s="11">
        <f t="shared" si="105"/>
        <v>7.6388888888888895E-2</v>
      </c>
      <c r="C1754" s="7">
        <f t="shared" si="106"/>
        <v>44961.076388888891</v>
      </c>
      <c r="D1754" s="6">
        <f>SUMIFS(Recovery_rate____MWh,Recovery_period_start,"&lt;="&amp;'Billing Period Ending 5 Feb 23'!C1754,Recovery_period_end,"&gt;="&amp;'Billing Period Ending 5 Feb 23'!C1754,Region,'Billing Period Ending 5 Feb 23'!$D$2)</f>
        <v>0.8</v>
      </c>
      <c r="E1754" s="14"/>
      <c r="F1754" s="6">
        <f t="shared" si="107"/>
        <v>0</v>
      </c>
    </row>
    <row r="1755" spans="1:6" x14ac:dyDescent="0.4">
      <c r="A1755" s="9">
        <f t="shared" si="104"/>
        <v>44961</v>
      </c>
      <c r="B1755" s="11">
        <f t="shared" si="105"/>
        <v>7.9861111111111105E-2</v>
      </c>
      <c r="C1755" s="7">
        <f t="shared" si="106"/>
        <v>44961.079861111109</v>
      </c>
      <c r="D1755" s="6">
        <f>SUMIFS(Recovery_rate____MWh,Recovery_period_start,"&lt;="&amp;'Billing Period Ending 5 Feb 23'!C1755,Recovery_period_end,"&gt;="&amp;'Billing Period Ending 5 Feb 23'!C1755,Region,'Billing Period Ending 5 Feb 23'!$D$2)</f>
        <v>0.8</v>
      </c>
      <c r="E1755" s="14"/>
      <c r="F1755" s="6">
        <f t="shared" si="107"/>
        <v>0</v>
      </c>
    </row>
    <row r="1756" spans="1:6" x14ac:dyDescent="0.4">
      <c r="A1756" s="9">
        <f t="shared" si="104"/>
        <v>44961</v>
      </c>
      <c r="B1756" s="11">
        <f t="shared" si="105"/>
        <v>8.3333333333333329E-2</v>
      </c>
      <c r="C1756" s="7">
        <f t="shared" si="106"/>
        <v>44961.083333333336</v>
      </c>
      <c r="D1756" s="6">
        <f>SUMIFS(Recovery_rate____MWh,Recovery_period_start,"&lt;="&amp;'Billing Period Ending 5 Feb 23'!C1756,Recovery_period_end,"&gt;="&amp;'Billing Period Ending 5 Feb 23'!C1756,Region,'Billing Period Ending 5 Feb 23'!$D$2)</f>
        <v>0.8</v>
      </c>
      <c r="E1756" s="14"/>
      <c r="F1756" s="6">
        <f t="shared" si="107"/>
        <v>0</v>
      </c>
    </row>
    <row r="1757" spans="1:6" x14ac:dyDescent="0.4">
      <c r="A1757" s="9">
        <f t="shared" si="104"/>
        <v>44961</v>
      </c>
      <c r="B1757" s="11">
        <f t="shared" si="105"/>
        <v>8.6805555555555566E-2</v>
      </c>
      <c r="C1757" s="7">
        <f t="shared" si="106"/>
        <v>44961.086805555555</v>
      </c>
      <c r="D1757" s="6">
        <f>SUMIFS(Recovery_rate____MWh,Recovery_period_start,"&lt;="&amp;'Billing Period Ending 5 Feb 23'!C1757,Recovery_period_end,"&gt;="&amp;'Billing Period Ending 5 Feb 23'!C1757,Region,'Billing Period Ending 5 Feb 23'!$D$2)</f>
        <v>0.8</v>
      </c>
      <c r="E1757" s="14"/>
      <c r="F1757" s="6">
        <f t="shared" si="107"/>
        <v>0</v>
      </c>
    </row>
    <row r="1758" spans="1:6" x14ac:dyDescent="0.4">
      <c r="A1758" s="9">
        <f t="shared" si="104"/>
        <v>44961</v>
      </c>
      <c r="B1758" s="11">
        <f t="shared" si="105"/>
        <v>9.0277777777777776E-2</v>
      </c>
      <c r="C1758" s="7">
        <f t="shared" si="106"/>
        <v>44961.090277777781</v>
      </c>
      <c r="D1758" s="6">
        <f>SUMIFS(Recovery_rate____MWh,Recovery_period_start,"&lt;="&amp;'Billing Period Ending 5 Feb 23'!C1758,Recovery_period_end,"&gt;="&amp;'Billing Period Ending 5 Feb 23'!C1758,Region,'Billing Period Ending 5 Feb 23'!$D$2)</f>
        <v>0.8</v>
      </c>
      <c r="E1758" s="14"/>
      <c r="F1758" s="6">
        <f t="shared" si="107"/>
        <v>0</v>
      </c>
    </row>
    <row r="1759" spans="1:6" x14ac:dyDescent="0.4">
      <c r="A1759" s="9">
        <f t="shared" si="104"/>
        <v>44961</v>
      </c>
      <c r="B1759" s="11">
        <f t="shared" si="105"/>
        <v>9.375E-2</v>
      </c>
      <c r="C1759" s="7">
        <f t="shared" si="106"/>
        <v>44961.09375</v>
      </c>
      <c r="D1759" s="6">
        <f>SUMIFS(Recovery_rate____MWh,Recovery_period_start,"&lt;="&amp;'Billing Period Ending 5 Feb 23'!C1759,Recovery_period_end,"&gt;="&amp;'Billing Period Ending 5 Feb 23'!C1759,Region,'Billing Period Ending 5 Feb 23'!$D$2)</f>
        <v>0.8</v>
      </c>
      <c r="E1759" s="14"/>
      <c r="F1759" s="6">
        <f t="shared" si="107"/>
        <v>0</v>
      </c>
    </row>
    <row r="1760" spans="1:6" x14ac:dyDescent="0.4">
      <c r="A1760" s="9">
        <f t="shared" si="104"/>
        <v>44961</v>
      </c>
      <c r="B1760" s="11">
        <f t="shared" si="105"/>
        <v>9.7222222222222224E-2</v>
      </c>
      <c r="C1760" s="7">
        <f t="shared" si="106"/>
        <v>44961.097222222219</v>
      </c>
      <c r="D1760" s="6">
        <f>SUMIFS(Recovery_rate____MWh,Recovery_period_start,"&lt;="&amp;'Billing Period Ending 5 Feb 23'!C1760,Recovery_period_end,"&gt;="&amp;'Billing Period Ending 5 Feb 23'!C1760,Region,'Billing Period Ending 5 Feb 23'!$D$2)</f>
        <v>0.8</v>
      </c>
      <c r="E1760" s="14"/>
      <c r="F1760" s="6">
        <f t="shared" si="107"/>
        <v>0</v>
      </c>
    </row>
    <row r="1761" spans="1:6" x14ac:dyDescent="0.4">
      <c r="A1761" s="9">
        <f t="shared" si="104"/>
        <v>44961</v>
      </c>
      <c r="B1761" s="11">
        <f t="shared" si="105"/>
        <v>0.10069444444444443</v>
      </c>
      <c r="C1761" s="7">
        <f t="shared" si="106"/>
        <v>44961.100694444445</v>
      </c>
      <c r="D1761" s="6">
        <f>SUMIFS(Recovery_rate____MWh,Recovery_period_start,"&lt;="&amp;'Billing Period Ending 5 Feb 23'!C1761,Recovery_period_end,"&gt;="&amp;'Billing Period Ending 5 Feb 23'!C1761,Region,'Billing Period Ending 5 Feb 23'!$D$2)</f>
        <v>0.8</v>
      </c>
      <c r="E1761" s="14"/>
      <c r="F1761" s="6">
        <f t="shared" si="107"/>
        <v>0</v>
      </c>
    </row>
    <row r="1762" spans="1:6" x14ac:dyDescent="0.4">
      <c r="A1762" s="9">
        <f t="shared" si="104"/>
        <v>44961</v>
      </c>
      <c r="B1762" s="11">
        <f t="shared" si="105"/>
        <v>0.10416666666666667</v>
      </c>
      <c r="C1762" s="7">
        <f t="shared" si="106"/>
        <v>44961.104166666664</v>
      </c>
      <c r="D1762" s="6">
        <f>SUMIFS(Recovery_rate____MWh,Recovery_period_start,"&lt;="&amp;'Billing Period Ending 5 Feb 23'!C1762,Recovery_period_end,"&gt;="&amp;'Billing Period Ending 5 Feb 23'!C1762,Region,'Billing Period Ending 5 Feb 23'!$D$2)</f>
        <v>0.8</v>
      </c>
      <c r="E1762" s="14"/>
      <c r="F1762" s="6">
        <f t="shared" si="107"/>
        <v>0</v>
      </c>
    </row>
    <row r="1763" spans="1:6" x14ac:dyDescent="0.4">
      <c r="A1763" s="9">
        <f t="shared" si="104"/>
        <v>44961</v>
      </c>
      <c r="B1763" s="11">
        <f t="shared" si="105"/>
        <v>0.1076388888888889</v>
      </c>
      <c r="C1763" s="7">
        <f t="shared" si="106"/>
        <v>44961.107638888891</v>
      </c>
      <c r="D1763" s="6">
        <f>SUMIFS(Recovery_rate____MWh,Recovery_period_start,"&lt;="&amp;'Billing Period Ending 5 Feb 23'!C1763,Recovery_period_end,"&gt;="&amp;'Billing Period Ending 5 Feb 23'!C1763,Region,'Billing Period Ending 5 Feb 23'!$D$2)</f>
        <v>0.8</v>
      </c>
      <c r="E1763" s="14"/>
      <c r="F1763" s="6">
        <f t="shared" si="107"/>
        <v>0</v>
      </c>
    </row>
    <row r="1764" spans="1:6" x14ac:dyDescent="0.4">
      <c r="A1764" s="9">
        <f t="shared" si="104"/>
        <v>44961</v>
      </c>
      <c r="B1764" s="11">
        <f t="shared" si="105"/>
        <v>0.1111111111111111</v>
      </c>
      <c r="C1764" s="7">
        <f t="shared" si="106"/>
        <v>44961.111111111109</v>
      </c>
      <c r="D1764" s="6">
        <f>SUMIFS(Recovery_rate____MWh,Recovery_period_start,"&lt;="&amp;'Billing Period Ending 5 Feb 23'!C1764,Recovery_period_end,"&gt;="&amp;'Billing Period Ending 5 Feb 23'!C1764,Region,'Billing Period Ending 5 Feb 23'!$D$2)</f>
        <v>0.8</v>
      </c>
      <c r="E1764" s="14"/>
      <c r="F1764" s="6">
        <f t="shared" si="107"/>
        <v>0</v>
      </c>
    </row>
    <row r="1765" spans="1:6" x14ac:dyDescent="0.4">
      <c r="A1765" s="9">
        <f t="shared" ref="A1765:A1828" si="108">A1477+1</f>
        <v>44961</v>
      </c>
      <c r="B1765" s="11">
        <f t="shared" ref="B1765:B1828" si="109">B1477</f>
        <v>0.11458333333333333</v>
      </c>
      <c r="C1765" s="7">
        <f t="shared" si="106"/>
        <v>44961.114583333336</v>
      </c>
      <c r="D1765" s="6">
        <f>SUMIFS(Recovery_rate____MWh,Recovery_period_start,"&lt;="&amp;'Billing Period Ending 5 Feb 23'!C1765,Recovery_period_end,"&gt;="&amp;'Billing Period Ending 5 Feb 23'!C1765,Region,'Billing Period Ending 5 Feb 23'!$D$2)</f>
        <v>0.8</v>
      </c>
      <c r="E1765" s="14"/>
      <c r="F1765" s="6">
        <f t="shared" si="107"/>
        <v>0</v>
      </c>
    </row>
    <row r="1766" spans="1:6" x14ac:dyDescent="0.4">
      <c r="A1766" s="9">
        <f t="shared" si="108"/>
        <v>44961</v>
      </c>
      <c r="B1766" s="11">
        <f t="shared" si="109"/>
        <v>0.11805555555555557</v>
      </c>
      <c r="C1766" s="7">
        <f t="shared" si="106"/>
        <v>44961.118055555555</v>
      </c>
      <c r="D1766" s="6">
        <f>SUMIFS(Recovery_rate____MWh,Recovery_period_start,"&lt;="&amp;'Billing Period Ending 5 Feb 23'!C1766,Recovery_period_end,"&gt;="&amp;'Billing Period Ending 5 Feb 23'!C1766,Region,'Billing Period Ending 5 Feb 23'!$D$2)</f>
        <v>0.8</v>
      </c>
      <c r="E1766" s="14"/>
      <c r="F1766" s="6">
        <f t="shared" si="107"/>
        <v>0</v>
      </c>
    </row>
    <row r="1767" spans="1:6" x14ac:dyDescent="0.4">
      <c r="A1767" s="9">
        <f t="shared" si="108"/>
        <v>44961</v>
      </c>
      <c r="B1767" s="11">
        <f t="shared" si="109"/>
        <v>0.12152777777777778</v>
      </c>
      <c r="C1767" s="7">
        <f t="shared" si="106"/>
        <v>44961.121527777781</v>
      </c>
      <c r="D1767" s="6">
        <f>SUMIFS(Recovery_rate____MWh,Recovery_period_start,"&lt;="&amp;'Billing Period Ending 5 Feb 23'!C1767,Recovery_period_end,"&gt;="&amp;'Billing Period Ending 5 Feb 23'!C1767,Region,'Billing Period Ending 5 Feb 23'!$D$2)</f>
        <v>0.8</v>
      </c>
      <c r="E1767" s="14"/>
      <c r="F1767" s="6">
        <f t="shared" si="107"/>
        <v>0</v>
      </c>
    </row>
    <row r="1768" spans="1:6" x14ac:dyDescent="0.4">
      <c r="A1768" s="9">
        <f t="shared" si="108"/>
        <v>44961</v>
      </c>
      <c r="B1768" s="11">
        <f t="shared" si="109"/>
        <v>0.125</v>
      </c>
      <c r="C1768" s="7">
        <f t="shared" si="106"/>
        <v>44961.125</v>
      </c>
      <c r="D1768" s="6">
        <f>SUMIFS(Recovery_rate____MWh,Recovery_period_start,"&lt;="&amp;'Billing Period Ending 5 Feb 23'!C1768,Recovery_period_end,"&gt;="&amp;'Billing Period Ending 5 Feb 23'!C1768,Region,'Billing Period Ending 5 Feb 23'!$D$2)</f>
        <v>0.8</v>
      </c>
      <c r="E1768" s="14"/>
      <c r="F1768" s="6">
        <f t="shared" si="107"/>
        <v>0</v>
      </c>
    </row>
    <row r="1769" spans="1:6" x14ac:dyDescent="0.4">
      <c r="A1769" s="9">
        <f t="shared" si="108"/>
        <v>44961</v>
      </c>
      <c r="B1769" s="11">
        <f t="shared" si="109"/>
        <v>0.12847222222222224</v>
      </c>
      <c r="C1769" s="7">
        <f t="shared" si="106"/>
        <v>44961.128472222219</v>
      </c>
      <c r="D1769" s="6">
        <f>SUMIFS(Recovery_rate____MWh,Recovery_period_start,"&lt;="&amp;'Billing Period Ending 5 Feb 23'!C1769,Recovery_period_end,"&gt;="&amp;'Billing Period Ending 5 Feb 23'!C1769,Region,'Billing Period Ending 5 Feb 23'!$D$2)</f>
        <v>0.8</v>
      </c>
      <c r="E1769" s="14"/>
      <c r="F1769" s="6">
        <f t="shared" si="107"/>
        <v>0</v>
      </c>
    </row>
    <row r="1770" spans="1:6" x14ac:dyDescent="0.4">
      <c r="A1770" s="9">
        <f t="shared" si="108"/>
        <v>44961</v>
      </c>
      <c r="B1770" s="11">
        <f t="shared" si="109"/>
        <v>0.13194444444444445</v>
      </c>
      <c r="C1770" s="7">
        <f t="shared" si="106"/>
        <v>44961.131944444445</v>
      </c>
      <c r="D1770" s="6">
        <f>SUMIFS(Recovery_rate____MWh,Recovery_period_start,"&lt;="&amp;'Billing Period Ending 5 Feb 23'!C1770,Recovery_period_end,"&gt;="&amp;'Billing Period Ending 5 Feb 23'!C1770,Region,'Billing Period Ending 5 Feb 23'!$D$2)</f>
        <v>0.8</v>
      </c>
      <c r="E1770" s="14"/>
      <c r="F1770" s="6">
        <f t="shared" si="107"/>
        <v>0</v>
      </c>
    </row>
    <row r="1771" spans="1:6" x14ac:dyDescent="0.4">
      <c r="A1771" s="9">
        <f t="shared" si="108"/>
        <v>44961</v>
      </c>
      <c r="B1771" s="11">
        <f t="shared" si="109"/>
        <v>0.13541666666666666</v>
      </c>
      <c r="C1771" s="7">
        <f t="shared" si="106"/>
        <v>44961.135416666664</v>
      </c>
      <c r="D1771" s="6">
        <f>SUMIFS(Recovery_rate____MWh,Recovery_period_start,"&lt;="&amp;'Billing Period Ending 5 Feb 23'!C1771,Recovery_period_end,"&gt;="&amp;'Billing Period Ending 5 Feb 23'!C1771,Region,'Billing Period Ending 5 Feb 23'!$D$2)</f>
        <v>0.8</v>
      </c>
      <c r="E1771" s="14"/>
      <c r="F1771" s="6">
        <f t="shared" si="107"/>
        <v>0</v>
      </c>
    </row>
    <row r="1772" spans="1:6" x14ac:dyDescent="0.4">
      <c r="A1772" s="9">
        <f t="shared" si="108"/>
        <v>44961</v>
      </c>
      <c r="B1772" s="11">
        <f t="shared" si="109"/>
        <v>0.1388888888888889</v>
      </c>
      <c r="C1772" s="7">
        <f t="shared" si="106"/>
        <v>44961.138888888891</v>
      </c>
      <c r="D1772" s="6">
        <f>SUMIFS(Recovery_rate____MWh,Recovery_period_start,"&lt;="&amp;'Billing Period Ending 5 Feb 23'!C1772,Recovery_period_end,"&gt;="&amp;'Billing Period Ending 5 Feb 23'!C1772,Region,'Billing Period Ending 5 Feb 23'!$D$2)</f>
        <v>0.8</v>
      </c>
      <c r="E1772" s="14"/>
      <c r="F1772" s="6">
        <f t="shared" si="107"/>
        <v>0</v>
      </c>
    </row>
    <row r="1773" spans="1:6" x14ac:dyDescent="0.4">
      <c r="A1773" s="9">
        <f t="shared" si="108"/>
        <v>44961</v>
      </c>
      <c r="B1773" s="11">
        <f t="shared" si="109"/>
        <v>0.1423611111111111</v>
      </c>
      <c r="C1773" s="7">
        <f t="shared" si="106"/>
        <v>44961.142361111109</v>
      </c>
      <c r="D1773" s="6">
        <f>SUMIFS(Recovery_rate____MWh,Recovery_period_start,"&lt;="&amp;'Billing Period Ending 5 Feb 23'!C1773,Recovery_period_end,"&gt;="&amp;'Billing Period Ending 5 Feb 23'!C1773,Region,'Billing Period Ending 5 Feb 23'!$D$2)</f>
        <v>0.8</v>
      </c>
      <c r="E1773" s="14"/>
      <c r="F1773" s="6">
        <f t="shared" si="107"/>
        <v>0</v>
      </c>
    </row>
    <row r="1774" spans="1:6" x14ac:dyDescent="0.4">
      <c r="A1774" s="9">
        <f t="shared" si="108"/>
        <v>44961</v>
      </c>
      <c r="B1774" s="11">
        <f t="shared" si="109"/>
        <v>0.14583333333333334</v>
      </c>
      <c r="C1774" s="7">
        <f t="shared" si="106"/>
        <v>44961.145833333336</v>
      </c>
      <c r="D1774" s="6">
        <f>SUMIFS(Recovery_rate____MWh,Recovery_period_start,"&lt;="&amp;'Billing Period Ending 5 Feb 23'!C1774,Recovery_period_end,"&gt;="&amp;'Billing Period Ending 5 Feb 23'!C1774,Region,'Billing Period Ending 5 Feb 23'!$D$2)</f>
        <v>0.8</v>
      </c>
      <c r="E1774" s="14"/>
      <c r="F1774" s="6">
        <f t="shared" si="107"/>
        <v>0</v>
      </c>
    </row>
    <row r="1775" spans="1:6" x14ac:dyDescent="0.4">
      <c r="A1775" s="9">
        <f t="shared" si="108"/>
        <v>44961</v>
      </c>
      <c r="B1775" s="11">
        <f t="shared" si="109"/>
        <v>0.14930555555555555</v>
      </c>
      <c r="C1775" s="7">
        <f t="shared" si="106"/>
        <v>44961.149305555555</v>
      </c>
      <c r="D1775" s="6">
        <f>SUMIFS(Recovery_rate____MWh,Recovery_period_start,"&lt;="&amp;'Billing Period Ending 5 Feb 23'!C1775,Recovery_period_end,"&gt;="&amp;'Billing Period Ending 5 Feb 23'!C1775,Region,'Billing Period Ending 5 Feb 23'!$D$2)</f>
        <v>0.8</v>
      </c>
      <c r="E1775" s="14"/>
      <c r="F1775" s="6">
        <f t="shared" si="107"/>
        <v>0</v>
      </c>
    </row>
    <row r="1776" spans="1:6" x14ac:dyDescent="0.4">
      <c r="A1776" s="9">
        <f t="shared" si="108"/>
        <v>44961</v>
      </c>
      <c r="B1776" s="11">
        <f t="shared" si="109"/>
        <v>0.15277777777777776</v>
      </c>
      <c r="C1776" s="7">
        <f t="shared" si="106"/>
        <v>44961.152777777781</v>
      </c>
      <c r="D1776" s="6">
        <f>SUMIFS(Recovery_rate____MWh,Recovery_period_start,"&lt;="&amp;'Billing Period Ending 5 Feb 23'!C1776,Recovery_period_end,"&gt;="&amp;'Billing Period Ending 5 Feb 23'!C1776,Region,'Billing Period Ending 5 Feb 23'!$D$2)</f>
        <v>0.8</v>
      </c>
      <c r="E1776" s="14"/>
      <c r="F1776" s="6">
        <f t="shared" si="107"/>
        <v>0</v>
      </c>
    </row>
    <row r="1777" spans="1:6" x14ac:dyDescent="0.4">
      <c r="A1777" s="9">
        <f t="shared" si="108"/>
        <v>44961</v>
      </c>
      <c r="B1777" s="11">
        <f t="shared" si="109"/>
        <v>0.15625</v>
      </c>
      <c r="C1777" s="7">
        <f t="shared" si="106"/>
        <v>44961.15625</v>
      </c>
      <c r="D1777" s="6">
        <f>SUMIFS(Recovery_rate____MWh,Recovery_period_start,"&lt;="&amp;'Billing Period Ending 5 Feb 23'!C1777,Recovery_period_end,"&gt;="&amp;'Billing Period Ending 5 Feb 23'!C1777,Region,'Billing Period Ending 5 Feb 23'!$D$2)</f>
        <v>0.8</v>
      </c>
      <c r="E1777" s="14"/>
      <c r="F1777" s="6">
        <f t="shared" si="107"/>
        <v>0</v>
      </c>
    </row>
    <row r="1778" spans="1:6" x14ac:dyDescent="0.4">
      <c r="A1778" s="9">
        <f t="shared" si="108"/>
        <v>44961</v>
      </c>
      <c r="B1778" s="11">
        <f t="shared" si="109"/>
        <v>0.15972222222222224</v>
      </c>
      <c r="C1778" s="7">
        <f t="shared" si="106"/>
        <v>44961.159722222219</v>
      </c>
      <c r="D1778" s="6">
        <f>SUMIFS(Recovery_rate____MWh,Recovery_period_start,"&lt;="&amp;'Billing Period Ending 5 Feb 23'!C1778,Recovery_period_end,"&gt;="&amp;'Billing Period Ending 5 Feb 23'!C1778,Region,'Billing Period Ending 5 Feb 23'!$D$2)</f>
        <v>0.8</v>
      </c>
      <c r="E1778" s="14"/>
      <c r="F1778" s="6">
        <f t="shared" si="107"/>
        <v>0</v>
      </c>
    </row>
    <row r="1779" spans="1:6" x14ac:dyDescent="0.4">
      <c r="A1779" s="9">
        <f t="shared" si="108"/>
        <v>44961</v>
      </c>
      <c r="B1779" s="11">
        <f t="shared" si="109"/>
        <v>0.16319444444444445</v>
      </c>
      <c r="C1779" s="7">
        <f t="shared" si="106"/>
        <v>44961.163194444445</v>
      </c>
      <c r="D1779" s="6">
        <f>SUMIFS(Recovery_rate____MWh,Recovery_period_start,"&lt;="&amp;'Billing Period Ending 5 Feb 23'!C1779,Recovery_period_end,"&gt;="&amp;'Billing Period Ending 5 Feb 23'!C1779,Region,'Billing Period Ending 5 Feb 23'!$D$2)</f>
        <v>0.8</v>
      </c>
      <c r="E1779" s="14"/>
      <c r="F1779" s="6">
        <f t="shared" si="107"/>
        <v>0</v>
      </c>
    </row>
    <row r="1780" spans="1:6" x14ac:dyDescent="0.4">
      <c r="A1780" s="9">
        <f t="shared" si="108"/>
        <v>44961</v>
      </c>
      <c r="B1780" s="11">
        <f t="shared" si="109"/>
        <v>0.16666666666666666</v>
      </c>
      <c r="C1780" s="7">
        <f t="shared" si="106"/>
        <v>44961.166666666664</v>
      </c>
      <c r="D1780" s="6">
        <f>SUMIFS(Recovery_rate____MWh,Recovery_period_start,"&lt;="&amp;'Billing Period Ending 5 Feb 23'!C1780,Recovery_period_end,"&gt;="&amp;'Billing Period Ending 5 Feb 23'!C1780,Region,'Billing Period Ending 5 Feb 23'!$D$2)</f>
        <v>0.8</v>
      </c>
      <c r="E1780" s="14"/>
      <c r="F1780" s="6">
        <f t="shared" si="107"/>
        <v>0</v>
      </c>
    </row>
    <row r="1781" spans="1:6" x14ac:dyDescent="0.4">
      <c r="A1781" s="9">
        <f t="shared" si="108"/>
        <v>44961</v>
      </c>
      <c r="B1781" s="11">
        <f t="shared" si="109"/>
        <v>0.17013888888888887</v>
      </c>
      <c r="C1781" s="7">
        <f t="shared" si="106"/>
        <v>44961.170138888891</v>
      </c>
      <c r="D1781" s="6">
        <f>SUMIFS(Recovery_rate____MWh,Recovery_period_start,"&lt;="&amp;'Billing Period Ending 5 Feb 23'!C1781,Recovery_period_end,"&gt;="&amp;'Billing Period Ending 5 Feb 23'!C1781,Region,'Billing Period Ending 5 Feb 23'!$D$2)</f>
        <v>0.8</v>
      </c>
      <c r="E1781" s="14"/>
      <c r="F1781" s="6">
        <f t="shared" si="107"/>
        <v>0</v>
      </c>
    </row>
    <row r="1782" spans="1:6" x14ac:dyDescent="0.4">
      <c r="A1782" s="9">
        <f t="shared" si="108"/>
        <v>44961</v>
      </c>
      <c r="B1782" s="11">
        <f t="shared" si="109"/>
        <v>0.17361111111111113</v>
      </c>
      <c r="C1782" s="7">
        <f t="shared" si="106"/>
        <v>44961.173611111109</v>
      </c>
      <c r="D1782" s="6">
        <f>SUMIFS(Recovery_rate____MWh,Recovery_period_start,"&lt;="&amp;'Billing Period Ending 5 Feb 23'!C1782,Recovery_period_end,"&gt;="&amp;'Billing Period Ending 5 Feb 23'!C1782,Region,'Billing Period Ending 5 Feb 23'!$D$2)</f>
        <v>0.8</v>
      </c>
      <c r="E1782" s="14"/>
      <c r="F1782" s="6">
        <f t="shared" si="107"/>
        <v>0</v>
      </c>
    </row>
    <row r="1783" spans="1:6" x14ac:dyDescent="0.4">
      <c r="A1783" s="9">
        <f t="shared" si="108"/>
        <v>44961</v>
      </c>
      <c r="B1783" s="11">
        <f t="shared" si="109"/>
        <v>0.17708333333333334</v>
      </c>
      <c r="C1783" s="7">
        <f t="shared" si="106"/>
        <v>44961.177083333336</v>
      </c>
      <c r="D1783" s="6">
        <f>SUMIFS(Recovery_rate____MWh,Recovery_period_start,"&lt;="&amp;'Billing Period Ending 5 Feb 23'!C1783,Recovery_period_end,"&gt;="&amp;'Billing Period Ending 5 Feb 23'!C1783,Region,'Billing Period Ending 5 Feb 23'!$D$2)</f>
        <v>0.8</v>
      </c>
      <c r="E1783" s="14"/>
      <c r="F1783" s="6">
        <f t="shared" si="107"/>
        <v>0</v>
      </c>
    </row>
    <row r="1784" spans="1:6" x14ac:dyDescent="0.4">
      <c r="A1784" s="9">
        <f t="shared" si="108"/>
        <v>44961</v>
      </c>
      <c r="B1784" s="11">
        <f t="shared" si="109"/>
        <v>0.18055555555555555</v>
      </c>
      <c r="C1784" s="7">
        <f t="shared" si="106"/>
        <v>44961.180555555555</v>
      </c>
      <c r="D1784" s="6">
        <f>SUMIFS(Recovery_rate____MWh,Recovery_period_start,"&lt;="&amp;'Billing Period Ending 5 Feb 23'!C1784,Recovery_period_end,"&gt;="&amp;'Billing Period Ending 5 Feb 23'!C1784,Region,'Billing Period Ending 5 Feb 23'!$D$2)</f>
        <v>0.8</v>
      </c>
      <c r="E1784" s="14"/>
      <c r="F1784" s="6">
        <f t="shared" si="107"/>
        <v>0</v>
      </c>
    </row>
    <row r="1785" spans="1:6" x14ac:dyDescent="0.4">
      <c r="A1785" s="9">
        <f t="shared" si="108"/>
        <v>44961</v>
      </c>
      <c r="B1785" s="11">
        <f t="shared" si="109"/>
        <v>0.18402777777777779</v>
      </c>
      <c r="C1785" s="7">
        <f t="shared" si="106"/>
        <v>44961.184027777781</v>
      </c>
      <c r="D1785" s="6">
        <f>SUMIFS(Recovery_rate____MWh,Recovery_period_start,"&lt;="&amp;'Billing Period Ending 5 Feb 23'!C1785,Recovery_period_end,"&gt;="&amp;'Billing Period Ending 5 Feb 23'!C1785,Region,'Billing Period Ending 5 Feb 23'!$D$2)</f>
        <v>0.8</v>
      </c>
      <c r="E1785" s="14"/>
      <c r="F1785" s="6">
        <f t="shared" si="107"/>
        <v>0</v>
      </c>
    </row>
    <row r="1786" spans="1:6" x14ac:dyDescent="0.4">
      <c r="A1786" s="9">
        <f t="shared" si="108"/>
        <v>44961</v>
      </c>
      <c r="B1786" s="11">
        <f t="shared" si="109"/>
        <v>0.1875</v>
      </c>
      <c r="C1786" s="7">
        <f t="shared" si="106"/>
        <v>44961.1875</v>
      </c>
      <c r="D1786" s="6">
        <f>SUMIFS(Recovery_rate____MWh,Recovery_period_start,"&lt;="&amp;'Billing Period Ending 5 Feb 23'!C1786,Recovery_period_end,"&gt;="&amp;'Billing Period Ending 5 Feb 23'!C1786,Region,'Billing Period Ending 5 Feb 23'!$D$2)</f>
        <v>0.8</v>
      </c>
      <c r="E1786" s="14"/>
      <c r="F1786" s="6">
        <f t="shared" si="107"/>
        <v>0</v>
      </c>
    </row>
    <row r="1787" spans="1:6" x14ac:dyDescent="0.4">
      <c r="A1787" s="9">
        <f t="shared" si="108"/>
        <v>44961</v>
      </c>
      <c r="B1787" s="11">
        <f t="shared" si="109"/>
        <v>0.19097222222222221</v>
      </c>
      <c r="C1787" s="7">
        <f t="shared" si="106"/>
        <v>44961.190972222219</v>
      </c>
      <c r="D1787" s="6">
        <f>SUMIFS(Recovery_rate____MWh,Recovery_period_start,"&lt;="&amp;'Billing Period Ending 5 Feb 23'!C1787,Recovery_period_end,"&gt;="&amp;'Billing Period Ending 5 Feb 23'!C1787,Region,'Billing Period Ending 5 Feb 23'!$D$2)</f>
        <v>0.8</v>
      </c>
      <c r="E1787" s="14"/>
      <c r="F1787" s="6">
        <f t="shared" si="107"/>
        <v>0</v>
      </c>
    </row>
    <row r="1788" spans="1:6" x14ac:dyDescent="0.4">
      <c r="A1788" s="9">
        <f t="shared" si="108"/>
        <v>44961</v>
      </c>
      <c r="B1788" s="11">
        <f t="shared" si="109"/>
        <v>0.19444444444444445</v>
      </c>
      <c r="C1788" s="7">
        <f t="shared" si="106"/>
        <v>44961.194444444445</v>
      </c>
      <c r="D1788" s="6">
        <f>SUMIFS(Recovery_rate____MWh,Recovery_period_start,"&lt;="&amp;'Billing Period Ending 5 Feb 23'!C1788,Recovery_period_end,"&gt;="&amp;'Billing Period Ending 5 Feb 23'!C1788,Region,'Billing Period Ending 5 Feb 23'!$D$2)</f>
        <v>0.8</v>
      </c>
      <c r="E1788" s="14"/>
      <c r="F1788" s="6">
        <f t="shared" si="107"/>
        <v>0</v>
      </c>
    </row>
    <row r="1789" spans="1:6" x14ac:dyDescent="0.4">
      <c r="A1789" s="9">
        <f t="shared" si="108"/>
        <v>44961</v>
      </c>
      <c r="B1789" s="11">
        <f t="shared" si="109"/>
        <v>0.19791666666666666</v>
      </c>
      <c r="C1789" s="7">
        <f t="shared" si="106"/>
        <v>44961.197916666664</v>
      </c>
      <c r="D1789" s="6">
        <f>SUMIFS(Recovery_rate____MWh,Recovery_period_start,"&lt;="&amp;'Billing Period Ending 5 Feb 23'!C1789,Recovery_period_end,"&gt;="&amp;'Billing Period Ending 5 Feb 23'!C1789,Region,'Billing Period Ending 5 Feb 23'!$D$2)</f>
        <v>0.8</v>
      </c>
      <c r="E1789" s="14"/>
      <c r="F1789" s="6">
        <f t="shared" si="107"/>
        <v>0</v>
      </c>
    </row>
    <row r="1790" spans="1:6" x14ac:dyDescent="0.4">
      <c r="A1790" s="9">
        <f t="shared" si="108"/>
        <v>44961</v>
      </c>
      <c r="B1790" s="11">
        <f t="shared" si="109"/>
        <v>0.20138888888888887</v>
      </c>
      <c r="C1790" s="7">
        <f t="shared" si="106"/>
        <v>44961.201388888891</v>
      </c>
      <c r="D1790" s="6">
        <f>SUMIFS(Recovery_rate____MWh,Recovery_period_start,"&lt;="&amp;'Billing Period Ending 5 Feb 23'!C1790,Recovery_period_end,"&gt;="&amp;'Billing Period Ending 5 Feb 23'!C1790,Region,'Billing Period Ending 5 Feb 23'!$D$2)</f>
        <v>0.8</v>
      </c>
      <c r="E1790" s="14"/>
      <c r="F1790" s="6">
        <f t="shared" si="107"/>
        <v>0</v>
      </c>
    </row>
    <row r="1791" spans="1:6" x14ac:dyDescent="0.4">
      <c r="A1791" s="9">
        <f t="shared" si="108"/>
        <v>44961</v>
      </c>
      <c r="B1791" s="11">
        <f t="shared" si="109"/>
        <v>0.20486111111111113</v>
      </c>
      <c r="C1791" s="7">
        <f t="shared" si="106"/>
        <v>44961.204861111109</v>
      </c>
      <c r="D1791" s="6">
        <f>SUMIFS(Recovery_rate____MWh,Recovery_period_start,"&lt;="&amp;'Billing Period Ending 5 Feb 23'!C1791,Recovery_period_end,"&gt;="&amp;'Billing Period Ending 5 Feb 23'!C1791,Region,'Billing Period Ending 5 Feb 23'!$D$2)</f>
        <v>0.8</v>
      </c>
      <c r="E1791" s="14"/>
      <c r="F1791" s="6">
        <f t="shared" si="107"/>
        <v>0</v>
      </c>
    </row>
    <row r="1792" spans="1:6" x14ac:dyDescent="0.4">
      <c r="A1792" s="9">
        <f t="shared" si="108"/>
        <v>44961</v>
      </c>
      <c r="B1792" s="11">
        <f t="shared" si="109"/>
        <v>0.20833333333333334</v>
      </c>
      <c r="C1792" s="7">
        <f t="shared" si="106"/>
        <v>44961.208333333336</v>
      </c>
      <c r="D1792" s="6">
        <f>SUMIFS(Recovery_rate____MWh,Recovery_period_start,"&lt;="&amp;'Billing Period Ending 5 Feb 23'!C1792,Recovery_period_end,"&gt;="&amp;'Billing Period Ending 5 Feb 23'!C1792,Region,'Billing Period Ending 5 Feb 23'!$D$2)</f>
        <v>0.8</v>
      </c>
      <c r="E1792" s="14"/>
      <c r="F1792" s="6">
        <f t="shared" si="107"/>
        <v>0</v>
      </c>
    </row>
    <row r="1793" spans="1:6" x14ac:dyDescent="0.4">
      <c r="A1793" s="9">
        <f t="shared" si="108"/>
        <v>44961</v>
      </c>
      <c r="B1793" s="11">
        <f t="shared" si="109"/>
        <v>0.21180555555555555</v>
      </c>
      <c r="C1793" s="7">
        <f t="shared" ref="C1793:C1856" si="110">A1793+B1793</f>
        <v>44961.211805555555</v>
      </c>
      <c r="D1793" s="6">
        <f>SUMIFS(Recovery_rate____MWh,Recovery_period_start,"&lt;="&amp;'Billing Period Ending 5 Feb 23'!C1793,Recovery_period_end,"&gt;="&amp;'Billing Period Ending 5 Feb 23'!C1793,Region,'Billing Period Ending 5 Feb 23'!$D$2)</f>
        <v>0.8</v>
      </c>
      <c r="E1793" s="14"/>
      <c r="F1793" s="6">
        <f t="shared" si="107"/>
        <v>0</v>
      </c>
    </row>
    <row r="1794" spans="1:6" x14ac:dyDescent="0.4">
      <c r="A1794" s="9">
        <f t="shared" si="108"/>
        <v>44961</v>
      </c>
      <c r="B1794" s="11">
        <f t="shared" si="109"/>
        <v>0.21527777777777779</v>
      </c>
      <c r="C1794" s="7">
        <f t="shared" si="110"/>
        <v>44961.215277777781</v>
      </c>
      <c r="D1794" s="6">
        <f>SUMIFS(Recovery_rate____MWh,Recovery_period_start,"&lt;="&amp;'Billing Period Ending 5 Feb 23'!C1794,Recovery_period_end,"&gt;="&amp;'Billing Period Ending 5 Feb 23'!C1794,Region,'Billing Period Ending 5 Feb 23'!$D$2)</f>
        <v>0.8</v>
      </c>
      <c r="E1794" s="14"/>
      <c r="F1794" s="6">
        <f t="shared" si="107"/>
        <v>0</v>
      </c>
    </row>
    <row r="1795" spans="1:6" x14ac:dyDescent="0.4">
      <c r="A1795" s="9">
        <f t="shared" si="108"/>
        <v>44961</v>
      </c>
      <c r="B1795" s="11">
        <f t="shared" si="109"/>
        <v>0.21875</v>
      </c>
      <c r="C1795" s="7">
        <f t="shared" si="110"/>
        <v>44961.21875</v>
      </c>
      <c r="D1795" s="6">
        <f>SUMIFS(Recovery_rate____MWh,Recovery_period_start,"&lt;="&amp;'Billing Period Ending 5 Feb 23'!C1795,Recovery_period_end,"&gt;="&amp;'Billing Period Ending 5 Feb 23'!C1795,Region,'Billing Period Ending 5 Feb 23'!$D$2)</f>
        <v>0.8</v>
      </c>
      <c r="E1795" s="14"/>
      <c r="F1795" s="6">
        <f t="shared" si="107"/>
        <v>0</v>
      </c>
    </row>
    <row r="1796" spans="1:6" x14ac:dyDescent="0.4">
      <c r="A1796" s="9">
        <f t="shared" si="108"/>
        <v>44961</v>
      </c>
      <c r="B1796" s="11">
        <f t="shared" si="109"/>
        <v>0.22222222222222221</v>
      </c>
      <c r="C1796" s="7">
        <f t="shared" si="110"/>
        <v>44961.222222222219</v>
      </c>
      <c r="D1796" s="6">
        <f>SUMIFS(Recovery_rate____MWh,Recovery_period_start,"&lt;="&amp;'Billing Period Ending 5 Feb 23'!C1796,Recovery_period_end,"&gt;="&amp;'Billing Period Ending 5 Feb 23'!C1796,Region,'Billing Period Ending 5 Feb 23'!$D$2)</f>
        <v>0.8</v>
      </c>
      <c r="E1796" s="14"/>
      <c r="F1796" s="6">
        <f t="shared" ref="F1796:F1859" si="111">E1796*D1796</f>
        <v>0</v>
      </c>
    </row>
    <row r="1797" spans="1:6" x14ac:dyDescent="0.4">
      <c r="A1797" s="9">
        <f t="shared" si="108"/>
        <v>44961</v>
      </c>
      <c r="B1797" s="11">
        <f t="shared" si="109"/>
        <v>0.22569444444444445</v>
      </c>
      <c r="C1797" s="7">
        <f t="shared" si="110"/>
        <v>44961.225694444445</v>
      </c>
      <c r="D1797" s="6">
        <f>SUMIFS(Recovery_rate____MWh,Recovery_period_start,"&lt;="&amp;'Billing Period Ending 5 Feb 23'!C1797,Recovery_period_end,"&gt;="&amp;'Billing Period Ending 5 Feb 23'!C1797,Region,'Billing Period Ending 5 Feb 23'!$D$2)</f>
        <v>0.8</v>
      </c>
      <c r="E1797" s="14"/>
      <c r="F1797" s="6">
        <f t="shared" si="111"/>
        <v>0</v>
      </c>
    </row>
    <row r="1798" spans="1:6" x14ac:dyDescent="0.4">
      <c r="A1798" s="9">
        <f t="shared" si="108"/>
        <v>44961</v>
      </c>
      <c r="B1798" s="11">
        <f t="shared" si="109"/>
        <v>0.22916666666666666</v>
      </c>
      <c r="C1798" s="7">
        <f t="shared" si="110"/>
        <v>44961.229166666664</v>
      </c>
      <c r="D1798" s="6">
        <f>SUMIFS(Recovery_rate____MWh,Recovery_period_start,"&lt;="&amp;'Billing Period Ending 5 Feb 23'!C1798,Recovery_period_end,"&gt;="&amp;'Billing Period Ending 5 Feb 23'!C1798,Region,'Billing Period Ending 5 Feb 23'!$D$2)</f>
        <v>0.8</v>
      </c>
      <c r="E1798" s="14"/>
      <c r="F1798" s="6">
        <f t="shared" si="111"/>
        <v>0</v>
      </c>
    </row>
    <row r="1799" spans="1:6" x14ac:dyDescent="0.4">
      <c r="A1799" s="9">
        <f t="shared" si="108"/>
        <v>44961</v>
      </c>
      <c r="B1799" s="11">
        <f t="shared" si="109"/>
        <v>0.23263888888888887</v>
      </c>
      <c r="C1799" s="7">
        <f t="shared" si="110"/>
        <v>44961.232638888891</v>
      </c>
      <c r="D1799" s="6">
        <f>SUMIFS(Recovery_rate____MWh,Recovery_period_start,"&lt;="&amp;'Billing Period Ending 5 Feb 23'!C1799,Recovery_period_end,"&gt;="&amp;'Billing Period Ending 5 Feb 23'!C1799,Region,'Billing Period Ending 5 Feb 23'!$D$2)</f>
        <v>0.8</v>
      </c>
      <c r="E1799" s="14"/>
      <c r="F1799" s="6">
        <f t="shared" si="111"/>
        <v>0</v>
      </c>
    </row>
    <row r="1800" spans="1:6" x14ac:dyDescent="0.4">
      <c r="A1800" s="9">
        <f t="shared" si="108"/>
        <v>44961</v>
      </c>
      <c r="B1800" s="11">
        <f t="shared" si="109"/>
        <v>0.23611111111111113</v>
      </c>
      <c r="C1800" s="7">
        <f t="shared" si="110"/>
        <v>44961.236111111109</v>
      </c>
      <c r="D1800" s="6">
        <f>SUMIFS(Recovery_rate____MWh,Recovery_period_start,"&lt;="&amp;'Billing Period Ending 5 Feb 23'!C1800,Recovery_period_end,"&gt;="&amp;'Billing Period Ending 5 Feb 23'!C1800,Region,'Billing Period Ending 5 Feb 23'!$D$2)</f>
        <v>0.8</v>
      </c>
      <c r="E1800" s="14"/>
      <c r="F1800" s="6">
        <f t="shared" si="111"/>
        <v>0</v>
      </c>
    </row>
    <row r="1801" spans="1:6" x14ac:dyDescent="0.4">
      <c r="A1801" s="9">
        <f t="shared" si="108"/>
        <v>44961</v>
      </c>
      <c r="B1801" s="11">
        <f t="shared" si="109"/>
        <v>0.23958333333333334</v>
      </c>
      <c r="C1801" s="7">
        <f t="shared" si="110"/>
        <v>44961.239583333336</v>
      </c>
      <c r="D1801" s="6">
        <f>SUMIFS(Recovery_rate____MWh,Recovery_period_start,"&lt;="&amp;'Billing Period Ending 5 Feb 23'!C1801,Recovery_period_end,"&gt;="&amp;'Billing Period Ending 5 Feb 23'!C1801,Region,'Billing Period Ending 5 Feb 23'!$D$2)</f>
        <v>0.8</v>
      </c>
      <c r="E1801" s="14"/>
      <c r="F1801" s="6">
        <f t="shared" si="111"/>
        <v>0</v>
      </c>
    </row>
    <row r="1802" spans="1:6" x14ac:dyDescent="0.4">
      <c r="A1802" s="9">
        <f t="shared" si="108"/>
        <v>44961</v>
      </c>
      <c r="B1802" s="11">
        <f t="shared" si="109"/>
        <v>0.24305555555555555</v>
      </c>
      <c r="C1802" s="7">
        <f t="shared" si="110"/>
        <v>44961.243055555555</v>
      </c>
      <c r="D1802" s="6">
        <f>SUMIFS(Recovery_rate____MWh,Recovery_period_start,"&lt;="&amp;'Billing Period Ending 5 Feb 23'!C1802,Recovery_period_end,"&gt;="&amp;'Billing Period Ending 5 Feb 23'!C1802,Region,'Billing Period Ending 5 Feb 23'!$D$2)</f>
        <v>0.8</v>
      </c>
      <c r="E1802" s="14"/>
      <c r="F1802" s="6">
        <f t="shared" si="111"/>
        <v>0</v>
      </c>
    </row>
    <row r="1803" spans="1:6" x14ac:dyDescent="0.4">
      <c r="A1803" s="9">
        <f t="shared" si="108"/>
        <v>44961</v>
      </c>
      <c r="B1803" s="11">
        <f t="shared" si="109"/>
        <v>0.24652777777777779</v>
      </c>
      <c r="C1803" s="7">
        <f t="shared" si="110"/>
        <v>44961.246527777781</v>
      </c>
      <c r="D1803" s="6">
        <f>SUMIFS(Recovery_rate____MWh,Recovery_period_start,"&lt;="&amp;'Billing Period Ending 5 Feb 23'!C1803,Recovery_period_end,"&gt;="&amp;'Billing Period Ending 5 Feb 23'!C1803,Region,'Billing Period Ending 5 Feb 23'!$D$2)</f>
        <v>0.8</v>
      </c>
      <c r="E1803" s="14"/>
      <c r="F1803" s="6">
        <f t="shared" si="111"/>
        <v>0</v>
      </c>
    </row>
    <row r="1804" spans="1:6" x14ac:dyDescent="0.4">
      <c r="A1804" s="9">
        <f t="shared" si="108"/>
        <v>44961</v>
      </c>
      <c r="B1804" s="11">
        <f t="shared" si="109"/>
        <v>0.25</v>
      </c>
      <c r="C1804" s="7">
        <f t="shared" si="110"/>
        <v>44961.25</v>
      </c>
      <c r="D1804" s="6">
        <f>SUMIFS(Recovery_rate____MWh,Recovery_period_start,"&lt;="&amp;'Billing Period Ending 5 Feb 23'!C1804,Recovery_period_end,"&gt;="&amp;'Billing Period Ending 5 Feb 23'!C1804,Region,'Billing Period Ending 5 Feb 23'!$D$2)</f>
        <v>0.8</v>
      </c>
      <c r="E1804" s="14"/>
      <c r="F1804" s="6">
        <f t="shared" si="111"/>
        <v>0</v>
      </c>
    </row>
    <row r="1805" spans="1:6" x14ac:dyDescent="0.4">
      <c r="A1805" s="9">
        <f t="shared" si="108"/>
        <v>44961</v>
      </c>
      <c r="B1805" s="11">
        <f t="shared" si="109"/>
        <v>0.25347222222222221</v>
      </c>
      <c r="C1805" s="7">
        <f t="shared" si="110"/>
        <v>44961.253472222219</v>
      </c>
      <c r="D1805" s="6">
        <f>SUMIFS(Recovery_rate____MWh,Recovery_period_start,"&lt;="&amp;'Billing Period Ending 5 Feb 23'!C1805,Recovery_period_end,"&gt;="&amp;'Billing Period Ending 5 Feb 23'!C1805,Region,'Billing Period Ending 5 Feb 23'!$D$2)</f>
        <v>0.8</v>
      </c>
      <c r="E1805" s="14"/>
      <c r="F1805" s="6">
        <f t="shared" si="111"/>
        <v>0</v>
      </c>
    </row>
    <row r="1806" spans="1:6" x14ac:dyDescent="0.4">
      <c r="A1806" s="9">
        <f t="shared" si="108"/>
        <v>44961</v>
      </c>
      <c r="B1806" s="11">
        <f t="shared" si="109"/>
        <v>0.25694444444444448</v>
      </c>
      <c r="C1806" s="7">
        <f t="shared" si="110"/>
        <v>44961.256944444445</v>
      </c>
      <c r="D1806" s="6">
        <f>SUMIFS(Recovery_rate____MWh,Recovery_period_start,"&lt;="&amp;'Billing Period Ending 5 Feb 23'!C1806,Recovery_period_end,"&gt;="&amp;'Billing Period Ending 5 Feb 23'!C1806,Region,'Billing Period Ending 5 Feb 23'!$D$2)</f>
        <v>0.8</v>
      </c>
      <c r="E1806" s="14"/>
      <c r="F1806" s="6">
        <f t="shared" si="111"/>
        <v>0</v>
      </c>
    </row>
    <row r="1807" spans="1:6" x14ac:dyDescent="0.4">
      <c r="A1807" s="9">
        <f t="shared" si="108"/>
        <v>44961</v>
      </c>
      <c r="B1807" s="11">
        <f t="shared" si="109"/>
        <v>0.26041666666666669</v>
      </c>
      <c r="C1807" s="7">
        <f t="shared" si="110"/>
        <v>44961.260416666664</v>
      </c>
      <c r="D1807" s="6">
        <f>SUMIFS(Recovery_rate____MWh,Recovery_period_start,"&lt;="&amp;'Billing Period Ending 5 Feb 23'!C1807,Recovery_period_end,"&gt;="&amp;'Billing Period Ending 5 Feb 23'!C1807,Region,'Billing Period Ending 5 Feb 23'!$D$2)</f>
        <v>0.8</v>
      </c>
      <c r="E1807" s="14"/>
      <c r="F1807" s="6">
        <f t="shared" si="111"/>
        <v>0</v>
      </c>
    </row>
    <row r="1808" spans="1:6" x14ac:dyDescent="0.4">
      <c r="A1808" s="9">
        <f t="shared" si="108"/>
        <v>44961</v>
      </c>
      <c r="B1808" s="11">
        <f t="shared" si="109"/>
        <v>0.2638888888888889</v>
      </c>
      <c r="C1808" s="7">
        <f t="shared" si="110"/>
        <v>44961.263888888891</v>
      </c>
      <c r="D1808" s="6">
        <f>SUMIFS(Recovery_rate____MWh,Recovery_period_start,"&lt;="&amp;'Billing Period Ending 5 Feb 23'!C1808,Recovery_period_end,"&gt;="&amp;'Billing Period Ending 5 Feb 23'!C1808,Region,'Billing Period Ending 5 Feb 23'!$D$2)</f>
        <v>0.8</v>
      </c>
      <c r="E1808" s="14"/>
      <c r="F1808" s="6">
        <f t="shared" si="111"/>
        <v>0</v>
      </c>
    </row>
    <row r="1809" spans="1:6" x14ac:dyDescent="0.4">
      <c r="A1809" s="9">
        <f t="shared" si="108"/>
        <v>44961</v>
      </c>
      <c r="B1809" s="11">
        <f t="shared" si="109"/>
        <v>0.2673611111111111</v>
      </c>
      <c r="C1809" s="7">
        <f t="shared" si="110"/>
        <v>44961.267361111109</v>
      </c>
      <c r="D1809" s="6">
        <f>SUMIFS(Recovery_rate____MWh,Recovery_period_start,"&lt;="&amp;'Billing Period Ending 5 Feb 23'!C1809,Recovery_period_end,"&gt;="&amp;'Billing Period Ending 5 Feb 23'!C1809,Region,'Billing Period Ending 5 Feb 23'!$D$2)</f>
        <v>0.8</v>
      </c>
      <c r="E1809" s="14"/>
      <c r="F1809" s="6">
        <f t="shared" si="111"/>
        <v>0</v>
      </c>
    </row>
    <row r="1810" spans="1:6" x14ac:dyDescent="0.4">
      <c r="A1810" s="9">
        <f t="shared" si="108"/>
        <v>44961</v>
      </c>
      <c r="B1810" s="11">
        <f t="shared" si="109"/>
        <v>0.27083333333333331</v>
      </c>
      <c r="C1810" s="7">
        <f t="shared" si="110"/>
        <v>44961.270833333336</v>
      </c>
      <c r="D1810" s="6">
        <f>SUMIFS(Recovery_rate____MWh,Recovery_period_start,"&lt;="&amp;'Billing Period Ending 5 Feb 23'!C1810,Recovery_period_end,"&gt;="&amp;'Billing Period Ending 5 Feb 23'!C1810,Region,'Billing Period Ending 5 Feb 23'!$D$2)</f>
        <v>0.8</v>
      </c>
      <c r="E1810" s="14"/>
      <c r="F1810" s="6">
        <f t="shared" si="111"/>
        <v>0</v>
      </c>
    </row>
    <row r="1811" spans="1:6" x14ac:dyDescent="0.4">
      <c r="A1811" s="9">
        <f t="shared" si="108"/>
        <v>44961</v>
      </c>
      <c r="B1811" s="11">
        <f t="shared" si="109"/>
        <v>0.27430555555555552</v>
      </c>
      <c r="C1811" s="7">
        <f t="shared" si="110"/>
        <v>44961.274305555555</v>
      </c>
      <c r="D1811" s="6">
        <f>SUMIFS(Recovery_rate____MWh,Recovery_period_start,"&lt;="&amp;'Billing Period Ending 5 Feb 23'!C1811,Recovery_period_end,"&gt;="&amp;'Billing Period Ending 5 Feb 23'!C1811,Region,'Billing Period Ending 5 Feb 23'!$D$2)</f>
        <v>0.8</v>
      </c>
      <c r="E1811" s="14"/>
      <c r="F1811" s="6">
        <f t="shared" si="111"/>
        <v>0</v>
      </c>
    </row>
    <row r="1812" spans="1:6" x14ac:dyDescent="0.4">
      <c r="A1812" s="9">
        <f t="shared" si="108"/>
        <v>44961</v>
      </c>
      <c r="B1812" s="11">
        <f t="shared" si="109"/>
        <v>0.27777777777777779</v>
      </c>
      <c r="C1812" s="7">
        <f t="shared" si="110"/>
        <v>44961.277777777781</v>
      </c>
      <c r="D1812" s="6">
        <f>SUMIFS(Recovery_rate____MWh,Recovery_period_start,"&lt;="&amp;'Billing Period Ending 5 Feb 23'!C1812,Recovery_period_end,"&gt;="&amp;'Billing Period Ending 5 Feb 23'!C1812,Region,'Billing Period Ending 5 Feb 23'!$D$2)</f>
        <v>0.8</v>
      </c>
      <c r="E1812" s="14"/>
      <c r="F1812" s="6">
        <f t="shared" si="111"/>
        <v>0</v>
      </c>
    </row>
    <row r="1813" spans="1:6" x14ac:dyDescent="0.4">
      <c r="A1813" s="9">
        <f t="shared" si="108"/>
        <v>44961</v>
      </c>
      <c r="B1813" s="11">
        <f t="shared" si="109"/>
        <v>0.28125</v>
      </c>
      <c r="C1813" s="7">
        <f t="shared" si="110"/>
        <v>44961.28125</v>
      </c>
      <c r="D1813" s="6">
        <f>SUMIFS(Recovery_rate____MWh,Recovery_period_start,"&lt;="&amp;'Billing Period Ending 5 Feb 23'!C1813,Recovery_period_end,"&gt;="&amp;'Billing Period Ending 5 Feb 23'!C1813,Region,'Billing Period Ending 5 Feb 23'!$D$2)</f>
        <v>0.8</v>
      </c>
      <c r="E1813" s="14"/>
      <c r="F1813" s="6">
        <f t="shared" si="111"/>
        <v>0</v>
      </c>
    </row>
    <row r="1814" spans="1:6" x14ac:dyDescent="0.4">
      <c r="A1814" s="9">
        <f t="shared" si="108"/>
        <v>44961</v>
      </c>
      <c r="B1814" s="11">
        <f t="shared" si="109"/>
        <v>0.28472222222222221</v>
      </c>
      <c r="C1814" s="7">
        <f t="shared" si="110"/>
        <v>44961.284722222219</v>
      </c>
      <c r="D1814" s="6">
        <f>SUMIFS(Recovery_rate____MWh,Recovery_period_start,"&lt;="&amp;'Billing Period Ending 5 Feb 23'!C1814,Recovery_period_end,"&gt;="&amp;'Billing Period Ending 5 Feb 23'!C1814,Region,'Billing Period Ending 5 Feb 23'!$D$2)</f>
        <v>0.8</v>
      </c>
      <c r="E1814" s="14"/>
      <c r="F1814" s="6">
        <f t="shared" si="111"/>
        <v>0</v>
      </c>
    </row>
    <row r="1815" spans="1:6" x14ac:dyDescent="0.4">
      <c r="A1815" s="9">
        <f t="shared" si="108"/>
        <v>44961</v>
      </c>
      <c r="B1815" s="11">
        <f t="shared" si="109"/>
        <v>0.28819444444444448</v>
      </c>
      <c r="C1815" s="7">
        <f t="shared" si="110"/>
        <v>44961.288194444445</v>
      </c>
      <c r="D1815" s="6">
        <f>SUMIFS(Recovery_rate____MWh,Recovery_period_start,"&lt;="&amp;'Billing Period Ending 5 Feb 23'!C1815,Recovery_period_end,"&gt;="&amp;'Billing Period Ending 5 Feb 23'!C1815,Region,'Billing Period Ending 5 Feb 23'!$D$2)</f>
        <v>0.8</v>
      </c>
      <c r="E1815" s="14"/>
      <c r="F1815" s="6">
        <f t="shared" si="111"/>
        <v>0</v>
      </c>
    </row>
    <row r="1816" spans="1:6" x14ac:dyDescent="0.4">
      <c r="A1816" s="9">
        <f t="shared" si="108"/>
        <v>44961</v>
      </c>
      <c r="B1816" s="11">
        <f t="shared" si="109"/>
        <v>0.29166666666666669</v>
      </c>
      <c r="C1816" s="7">
        <f t="shared" si="110"/>
        <v>44961.291666666664</v>
      </c>
      <c r="D1816" s="6">
        <f>SUMIFS(Recovery_rate____MWh,Recovery_period_start,"&lt;="&amp;'Billing Period Ending 5 Feb 23'!C1816,Recovery_period_end,"&gt;="&amp;'Billing Period Ending 5 Feb 23'!C1816,Region,'Billing Period Ending 5 Feb 23'!$D$2)</f>
        <v>0.8</v>
      </c>
      <c r="E1816" s="14"/>
      <c r="F1816" s="6">
        <f t="shared" si="111"/>
        <v>0</v>
      </c>
    </row>
    <row r="1817" spans="1:6" x14ac:dyDescent="0.4">
      <c r="A1817" s="9">
        <f t="shared" si="108"/>
        <v>44961</v>
      </c>
      <c r="B1817" s="11">
        <f t="shared" si="109"/>
        <v>0.2951388888888889</v>
      </c>
      <c r="C1817" s="7">
        <f t="shared" si="110"/>
        <v>44961.295138888891</v>
      </c>
      <c r="D1817" s="6">
        <f>SUMIFS(Recovery_rate____MWh,Recovery_period_start,"&lt;="&amp;'Billing Period Ending 5 Feb 23'!C1817,Recovery_period_end,"&gt;="&amp;'Billing Period Ending 5 Feb 23'!C1817,Region,'Billing Period Ending 5 Feb 23'!$D$2)</f>
        <v>0.8</v>
      </c>
      <c r="E1817" s="14"/>
      <c r="F1817" s="6">
        <f t="shared" si="111"/>
        <v>0</v>
      </c>
    </row>
    <row r="1818" spans="1:6" x14ac:dyDescent="0.4">
      <c r="A1818" s="9">
        <f t="shared" si="108"/>
        <v>44961</v>
      </c>
      <c r="B1818" s="11">
        <f t="shared" si="109"/>
        <v>0.2986111111111111</v>
      </c>
      <c r="C1818" s="7">
        <f t="shared" si="110"/>
        <v>44961.298611111109</v>
      </c>
      <c r="D1818" s="6">
        <f>SUMIFS(Recovery_rate____MWh,Recovery_period_start,"&lt;="&amp;'Billing Period Ending 5 Feb 23'!C1818,Recovery_period_end,"&gt;="&amp;'Billing Period Ending 5 Feb 23'!C1818,Region,'Billing Period Ending 5 Feb 23'!$D$2)</f>
        <v>0.8</v>
      </c>
      <c r="E1818" s="14"/>
      <c r="F1818" s="6">
        <f t="shared" si="111"/>
        <v>0</v>
      </c>
    </row>
    <row r="1819" spans="1:6" x14ac:dyDescent="0.4">
      <c r="A1819" s="9">
        <f t="shared" si="108"/>
        <v>44961</v>
      </c>
      <c r="B1819" s="11">
        <f t="shared" si="109"/>
        <v>0.30208333333333331</v>
      </c>
      <c r="C1819" s="7">
        <f t="shared" si="110"/>
        <v>44961.302083333336</v>
      </c>
      <c r="D1819" s="6">
        <f>SUMIFS(Recovery_rate____MWh,Recovery_period_start,"&lt;="&amp;'Billing Period Ending 5 Feb 23'!C1819,Recovery_period_end,"&gt;="&amp;'Billing Period Ending 5 Feb 23'!C1819,Region,'Billing Period Ending 5 Feb 23'!$D$2)</f>
        <v>0.8</v>
      </c>
      <c r="E1819" s="14"/>
      <c r="F1819" s="6">
        <f t="shared" si="111"/>
        <v>0</v>
      </c>
    </row>
    <row r="1820" spans="1:6" x14ac:dyDescent="0.4">
      <c r="A1820" s="9">
        <f t="shared" si="108"/>
        <v>44961</v>
      </c>
      <c r="B1820" s="11">
        <f t="shared" si="109"/>
        <v>0.30555555555555552</v>
      </c>
      <c r="C1820" s="7">
        <f t="shared" si="110"/>
        <v>44961.305555555555</v>
      </c>
      <c r="D1820" s="6">
        <f>SUMIFS(Recovery_rate____MWh,Recovery_period_start,"&lt;="&amp;'Billing Period Ending 5 Feb 23'!C1820,Recovery_period_end,"&gt;="&amp;'Billing Period Ending 5 Feb 23'!C1820,Region,'Billing Period Ending 5 Feb 23'!$D$2)</f>
        <v>0.8</v>
      </c>
      <c r="E1820" s="14"/>
      <c r="F1820" s="6">
        <f t="shared" si="111"/>
        <v>0</v>
      </c>
    </row>
    <row r="1821" spans="1:6" x14ac:dyDescent="0.4">
      <c r="A1821" s="9">
        <f t="shared" si="108"/>
        <v>44961</v>
      </c>
      <c r="B1821" s="11">
        <f t="shared" si="109"/>
        <v>0.30902777777777779</v>
      </c>
      <c r="C1821" s="7">
        <f t="shared" si="110"/>
        <v>44961.309027777781</v>
      </c>
      <c r="D1821" s="6">
        <f>SUMIFS(Recovery_rate____MWh,Recovery_period_start,"&lt;="&amp;'Billing Period Ending 5 Feb 23'!C1821,Recovery_period_end,"&gt;="&amp;'Billing Period Ending 5 Feb 23'!C1821,Region,'Billing Period Ending 5 Feb 23'!$D$2)</f>
        <v>0.8</v>
      </c>
      <c r="E1821" s="14"/>
      <c r="F1821" s="6">
        <f t="shared" si="111"/>
        <v>0</v>
      </c>
    </row>
    <row r="1822" spans="1:6" x14ac:dyDescent="0.4">
      <c r="A1822" s="9">
        <f t="shared" si="108"/>
        <v>44961</v>
      </c>
      <c r="B1822" s="11">
        <f t="shared" si="109"/>
        <v>0.3125</v>
      </c>
      <c r="C1822" s="7">
        <f t="shared" si="110"/>
        <v>44961.3125</v>
      </c>
      <c r="D1822" s="6">
        <f>SUMIFS(Recovery_rate____MWh,Recovery_period_start,"&lt;="&amp;'Billing Period Ending 5 Feb 23'!C1822,Recovery_period_end,"&gt;="&amp;'Billing Period Ending 5 Feb 23'!C1822,Region,'Billing Period Ending 5 Feb 23'!$D$2)</f>
        <v>0.8</v>
      </c>
      <c r="E1822" s="14"/>
      <c r="F1822" s="6">
        <f t="shared" si="111"/>
        <v>0</v>
      </c>
    </row>
    <row r="1823" spans="1:6" x14ac:dyDescent="0.4">
      <c r="A1823" s="9">
        <f t="shared" si="108"/>
        <v>44961</v>
      </c>
      <c r="B1823" s="11">
        <f t="shared" si="109"/>
        <v>0.31597222222222221</v>
      </c>
      <c r="C1823" s="7">
        <f t="shared" si="110"/>
        <v>44961.315972222219</v>
      </c>
      <c r="D1823" s="6">
        <f>SUMIFS(Recovery_rate____MWh,Recovery_period_start,"&lt;="&amp;'Billing Period Ending 5 Feb 23'!C1823,Recovery_period_end,"&gt;="&amp;'Billing Period Ending 5 Feb 23'!C1823,Region,'Billing Period Ending 5 Feb 23'!$D$2)</f>
        <v>0.8</v>
      </c>
      <c r="E1823" s="14"/>
      <c r="F1823" s="6">
        <f t="shared" si="111"/>
        <v>0</v>
      </c>
    </row>
    <row r="1824" spans="1:6" x14ac:dyDescent="0.4">
      <c r="A1824" s="9">
        <f t="shared" si="108"/>
        <v>44961</v>
      </c>
      <c r="B1824" s="11">
        <f t="shared" si="109"/>
        <v>0.31944444444444448</v>
      </c>
      <c r="C1824" s="7">
        <f t="shared" si="110"/>
        <v>44961.319444444445</v>
      </c>
      <c r="D1824" s="6">
        <f>SUMIFS(Recovery_rate____MWh,Recovery_period_start,"&lt;="&amp;'Billing Period Ending 5 Feb 23'!C1824,Recovery_period_end,"&gt;="&amp;'Billing Period Ending 5 Feb 23'!C1824,Region,'Billing Period Ending 5 Feb 23'!$D$2)</f>
        <v>0.8</v>
      </c>
      <c r="E1824" s="14"/>
      <c r="F1824" s="6">
        <f t="shared" si="111"/>
        <v>0</v>
      </c>
    </row>
    <row r="1825" spans="1:6" x14ac:dyDescent="0.4">
      <c r="A1825" s="9">
        <f t="shared" si="108"/>
        <v>44961</v>
      </c>
      <c r="B1825" s="11">
        <f t="shared" si="109"/>
        <v>0.32291666666666669</v>
      </c>
      <c r="C1825" s="7">
        <f t="shared" si="110"/>
        <v>44961.322916666664</v>
      </c>
      <c r="D1825" s="6">
        <f>SUMIFS(Recovery_rate____MWh,Recovery_period_start,"&lt;="&amp;'Billing Period Ending 5 Feb 23'!C1825,Recovery_period_end,"&gt;="&amp;'Billing Period Ending 5 Feb 23'!C1825,Region,'Billing Period Ending 5 Feb 23'!$D$2)</f>
        <v>0.8</v>
      </c>
      <c r="E1825" s="14"/>
      <c r="F1825" s="6">
        <f t="shared" si="111"/>
        <v>0</v>
      </c>
    </row>
    <row r="1826" spans="1:6" x14ac:dyDescent="0.4">
      <c r="A1826" s="9">
        <f t="shared" si="108"/>
        <v>44961</v>
      </c>
      <c r="B1826" s="11">
        <f t="shared" si="109"/>
        <v>0.3263888888888889</v>
      </c>
      <c r="C1826" s="7">
        <f t="shared" si="110"/>
        <v>44961.326388888891</v>
      </c>
      <c r="D1826" s="6">
        <f>SUMIFS(Recovery_rate____MWh,Recovery_period_start,"&lt;="&amp;'Billing Period Ending 5 Feb 23'!C1826,Recovery_period_end,"&gt;="&amp;'Billing Period Ending 5 Feb 23'!C1826,Region,'Billing Period Ending 5 Feb 23'!$D$2)</f>
        <v>0.8</v>
      </c>
      <c r="E1826" s="14"/>
      <c r="F1826" s="6">
        <f t="shared" si="111"/>
        <v>0</v>
      </c>
    </row>
    <row r="1827" spans="1:6" x14ac:dyDescent="0.4">
      <c r="A1827" s="9">
        <f t="shared" si="108"/>
        <v>44961</v>
      </c>
      <c r="B1827" s="11">
        <f t="shared" si="109"/>
        <v>0.3298611111111111</v>
      </c>
      <c r="C1827" s="7">
        <f t="shared" si="110"/>
        <v>44961.329861111109</v>
      </c>
      <c r="D1827" s="6">
        <f>SUMIFS(Recovery_rate____MWh,Recovery_period_start,"&lt;="&amp;'Billing Period Ending 5 Feb 23'!C1827,Recovery_period_end,"&gt;="&amp;'Billing Period Ending 5 Feb 23'!C1827,Region,'Billing Period Ending 5 Feb 23'!$D$2)</f>
        <v>0.8</v>
      </c>
      <c r="E1827" s="14"/>
      <c r="F1827" s="6">
        <f t="shared" si="111"/>
        <v>0</v>
      </c>
    </row>
    <row r="1828" spans="1:6" x14ac:dyDescent="0.4">
      <c r="A1828" s="9">
        <f t="shared" si="108"/>
        <v>44961</v>
      </c>
      <c r="B1828" s="11">
        <f t="shared" si="109"/>
        <v>0.33333333333333331</v>
      </c>
      <c r="C1828" s="7">
        <f t="shared" si="110"/>
        <v>44961.333333333336</v>
      </c>
      <c r="D1828" s="6">
        <f>SUMIFS(Recovery_rate____MWh,Recovery_period_start,"&lt;="&amp;'Billing Period Ending 5 Feb 23'!C1828,Recovery_period_end,"&gt;="&amp;'Billing Period Ending 5 Feb 23'!C1828,Region,'Billing Period Ending 5 Feb 23'!$D$2)</f>
        <v>0.8</v>
      </c>
      <c r="E1828" s="14"/>
      <c r="F1828" s="6">
        <f t="shared" si="111"/>
        <v>0</v>
      </c>
    </row>
    <row r="1829" spans="1:6" x14ac:dyDescent="0.4">
      <c r="A1829" s="9">
        <f t="shared" ref="A1829:A1892" si="112">A1541+1</f>
        <v>44961</v>
      </c>
      <c r="B1829" s="11">
        <f t="shared" ref="B1829:B1892" si="113">B1541</f>
        <v>0.33680555555555558</v>
      </c>
      <c r="C1829" s="7">
        <f t="shared" si="110"/>
        <v>44961.336805555555</v>
      </c>
      <c r="D1829" s="6">
        <f>SUMIFS(Recovery_rate____MWh,Recovery_period_start,"&lt;="&amp;'Billing Period Ending 5 Feb 23'!C1829,Recovery_period_end,"&gt;="&amp;'Billing Period Ending 5 Feb 23'!C1829,Region,'Billing Period Ending 5 Feb 23'!$D$2)</f>
        <v>0.8</v>
      </c>
      <c r="E1829" s="14"/>
      <c r="F1829" s="6">
        <f t="shared" si="111"/>
        <v>0</v>
      </c>
    </row>
    <row r="1830" spans="1:6" x14ac:dyDescent="0.4">
      <c r="A1830" s="9">
        <f t="shared" si="112"/>
        <v>44961</v>
      </c>
      <c r="B1830" s="11">
        <f t="shared" si="113"/>
        <v>0.34027777777777773</v>
      </c>
      <c r="C1830" s="7">
        <f t="shared" si="110"/>
        <v>44961.340277777781</v>
      </c>
      <c r="D1830" s="6">
        <f>SUMIFS(Recovery_rate____MWh,Recovery_period_start,"&lt;="&amp;'Billing Period Ending 5 Feb 23'!C1830,Recovery_period_end,"&gt;="&amp;'Billing Period Ending 5 Feb 23'!C1830,Region,'Billing Period Ending 5 Feb 23'!$D$2)</f>
        <v>0.8</v>
      </c>
      <c r="E1830" s="14"/>
      <c r="F1830" s="6">
        <f t="shared" si="111"/>
        <v>0</v>
      </c>
    </row>
    <row r="1831" spans="1:6" x14ac:dyDescent="0.4">
      <c r="A1831" s="9">
        <f t="shared" si="112"/>
        <v>44961</v>
      </c>
      <c r="B1831" s="11">
        <f t="shared" si="113"/>
        <v>0.34375</v>
      </c>
      <c r="C1831" s="7">
        <f t="shared" si="110"/>
        <v>44961.34375</v>
      </c>
      <c r="D1831" s="6">
        <f>SUMIFS(Recovery_rate____MWh,Recovery_period_start,"&lt;="&amp;'Billing Period Ending 5 Feb 23'!C1831,Recovery_period_end,"&gt;="&amp;'Billing Period Ending 5 Feb 23'!C1831,Region,'Billing Period Ending 5 Feb 23'!$D$2)</f>
        <v>0.8</v>
      </c>
      <c r="E1831" s="14"/>
      <c r="F1831" s="6">
        <f t="shared" si="111"/>
        <v>0</v>
      </c>
    </row>
    <row r="1832" spans="1:6" x14ac:dyDescent="0.4">
      <c r="A1832" s="9">
        <f t="shared" si="112"/>
        <v>44961</v>
      </c>
      <c r="B1832" s="11">
        <f t="shared" si="113"/>
        <v>0.34722222222222227</v>
      </c>
      <c r="C1832" s="7">
        <f t="shared" si="110"/>
        <v>44961.347222222219</v>
      </c>
      <c r="D1832" s="6">
        <f>SUMIFS(Recovery_rate____MWh,Recovery_period_start,"&lt;="&amp;'Billing Period Ending 5 Feb 23'!C1832,Recovery_period_end,"&gt;="&amp;'Billing Period Ending 5 Feb 23'!C1832,Region,'Billing Period Ending 5 Feb 23'!$D$2)</f>
        <v>0.8</v>
      </c>
      <c r="E1832" s="14"/>
      <c r="F1832" s="6">
        <f t="shared" si="111"/>
        <v>0</v>
      </c>
    </row>
    <row r="1833" spans="1:6" x14ac:dyDescent="0.4">
      <c r="A1833" s="9">
        <f t="shared" si="112"/>
        <v>44961</v>
      </c>
      <c r="B1833" s="11">
        <f t="shared" si="113"/>
        <v>0.35069444444444442</v>
      </c>
      <c r="C1833" s="7">
        <f t="shared" si="110"/>
        <v>44961.350694444445</v>
      </c>
      <c r="D1833" s="6">
        <f>SUMIFS(Recovery_rate____MWh,Recovery_period_start,"&lt;="&amp;'Billing Period Ending 5 Feb 23'!C1833,Recovery_period_end,"&gt;="&amp;'Billing Period Ending 5 Feb 23'!C1833,Region,'Billing Period Ending 5 Feb 23'!$D$2)</f>
        <v>0.8</v>
      </c>
      <c r="E1833" s="14"/>
      <c r="F1833" s="6">
        <f t="shared" si="111"/>
        <v>0</v>
      </c>
    </row>
    <row r="1834" spans="1:6" x14ac:dyDescent="0.4">
      <c r="A1834" s="9">
        <f t="shared" si="112"/>
        <v>44961</v>
      </c>
      <c r="B1834" s="11">
        <f t="shared" si="113"/>
        <v>0.35416666666666669</v>
      </c>
      <c r="C1834" s="7">
        <f t="shared" si="110"/>
        <v>44961.354166666664</v>
      </c>
      <c r="D1834" s="6">
        <f>SUMIFS(Recovery_rate____MWh,Recovery_period_start,"&lt;="&amp;'Billing Period Ending 5 Feb 23'!C1834,Recovery_period_end,"&gt;="&amp;'Billing Period Ending 5 Feb 23'!C1834,Region,'Billing Period Ending 5 Feb 23'!$D$2)</f>
        <v>0.8</v>
      </c>
      <c r="E1834" s="14"/>
      <c r="F1834" s="6">
        <f t="shared" si="111"/>
        <v>0</v>
      </c>
    </row>
    <row r="1835" spans="1:6" x14ac:dyDescent="0.4">
      <c r="A1835" s="9">
        <f t="shared" si="112"/>
        <v>44961</v>
      </c>
      <c r="B1835" s="11">
        <f t="shared" si="113"/>
        <v>0.3576388888888889</v>
      </c>
      <c r="C1835" s="7">
        <f t="shared" si="110"/>
        <v>44961.357638888891</v>
      </c>
      <c r="D1835" s="6">
        <f>SUMIFS(Recovery_rate____MWh,Recovery_period_start,"&lt;="&amp;'Billing Period Ending 5 Feb 23'!C1835,Recovery_period_end,"&gt;="&amp;'Billing Period Ending 5 Feb 23'!C1835,Region,'Billing Period Ending 5 Feb 23'!$D$2)</f>
        <v>0.8</v>
      </c>
      <c r="E1835" s="14"/>
      <c r="F1835" s="6">
        <f t="shared" si="111"/>
        <v>0</v>
      </c>
    </row>
    <row r="1836" spans="1:6" x14ac:dyDescent="0.4">
      <c r="A1836" s="9">
        <f t="shared" si="112"/>
        <v>44961</v>
      </c>
      <c r="B1836" s="11">
        <f t="shared" si="113"/>
        <v>0.3611111111111111</v>
      </c>
      <c r="C1836" s="7">
        <f t="shared" si="110"/>
        <v>44961.361111111109</v>
      </c>
      <c r="D1836" s="6">
        <f>SUMIFS(Recovery_rate____MWh,Recovery_period_start,"&lt;="&amp;'Billing Period Ending 5 Feb 23'!C1836,Recovery_period_end,"&gt;="&amp;'Billing Period Ending 5 Feb 23'!C1836,Region,'Billing Period Ending 5 Feb 23'!$D$2)</f>
        <v>0.8</v>
      </c>
      <c r="E1836" s="14"/>
      <c r="F1836" s="6">
        <f t="shared" si="111"/>
        <v>0</v>
      </c>
    </row>
    <row r="1837" spans="1:6" x14ac:dyDescent="0.4">
      <c r="A1837" s="9">
        <f t="shared" si="112"/>
        <v>44961</v>
      </c>
      <c r="B1837" s="11">
        <f t="shared" si="113"/>
        <v>0.36458333333333331</v>
      </c>
      <c r="C1837" s="7">
        <f t="shared" si="110"/>
        <v>44961.364583333336</v>
      </c>
      <c r="D1837" s="6">
        <f>SUMIFS(Recovery_rate____MWh,Recovery_period_start,"&lt;="&amp;'Billing Period Ending 5 Feb 23'!C1837,Recovery_period_end,"&gt;="&amp;'Billing Period Ending 5 Feb 23'!C1837,Region,'Billing Period Ending 5 Feb 23'!$D$2)</f>
        <v>0.8</v>
      </c>
      <c r="E1837" s="14"/>
      <c r="F1837" s="6">
        <f t="shared" si="111"/>
        <v>0</v>
      </c>
    </row>
    <row r="1838" spans="1:6" x14ac:dyDescent="0.4">
      <c r="A1838" s="9">
        <f t="shared" si="112"/>
        <v>44961</v>
      </c>
      <c r="B1838" s="11">
        <f t="shared" si="113"/>
        <v>0.36805555555555558</v>
      </c>
      <c r="C1838" s="7">
        <f t="shared" si="110"/>
        <v>44961.368055555555</v>
      </c>
      <c r="D1838" s="6">
        <f>SUMIFS(Recovery_rate____MWh,Recovery_period_start,"&lt;="&amp;'Billing Period Ending 5 Feb 23'!C1838,Recovery_period_end,"&gt;="&amp;'Billing Period Ending 5 Feb 23'!C1838,Region,'Billing Period Ending 5 Feb 23'!$D$2)</f>
        <v>0.8</v>
      </c>
      <c r="E1838" s="14"/>
      <c r="F1838" s="6">
        <f t="shared" si="111"/>
        <v>0</v>
      </c>
    </row>
    <row r="1839" spans="1:6" x14ac:dyDescent="0.4">
      <c r="A1839" s="9">
        <f t="shared" si="112"/>
        <v>44961</v>
      </c>
      <c r="B1839" s="11">
        <f t="shared" si="113"/>
        <v>0.37152777777777773</v>
      </c>
      <c r="C1839" s="7">
        <f t="shared" si="110"/>
        <v>44961.371527777781</v>
      </c>
      <c r="D1839" s="6">
        <f>SUMIFS(Recovery_rate____MWh,Recovery_period_start,"&lt;="&amp;'Billing Period Ending 5 Feb 23'!C1839,Recovery_period_end,"&gt;="&amp;'Billing Period Ending 5 Feb 23'!C1839,Region,'Billing Period Ending 5 Feb 23'!$D$2)</f>
        <v>0.8</v>
      </c>
      <c r="E1839" s="14"/>
      <c r="F1839" s="6">
        <f t="shared" si="111"/>
        <v>0</v>
      </c>
    </row>
    <row r="1840" spans="1:6" x14ac:dyDescent="0.4">
      <c r="A1840" s="9">
        <f t="shared" si="112"/>
        <v>44961</v>
      </c>
      <c r="B1840" s="11">
        <f t="shared" si="113"/>
        <v>0.375</v>
      </c>
      <c r="C1840" s="7">
        <f t="shared" si="110"/>
        <v>44961.375</v>
      </c>
      <c r="D1840" s="6">
        <f>SUMIFS(Recovery_rate____MWh,Recovery_period_start,"&lt;="&amp;'Billing Period Ending 5 Feb 23'!C1840,Recovery_period_end,"&gt;="&amp;'Billing Period Ending 5 Feb 23'!C1840,Region,'Billing Period Ending 5 Feb 23'!$D$2)</f>
        <v>0.8</v>
      </c>
      <c r="E1840" s="14"/>
      <c r="F1840" s="6">
        <f t="shared" si="111"/>
        <v>0</v>
      </c>
    </row>
    <row r="1841" spans="1:6" x14ac:dyDescent="0.4">
      <c r="A1841" s="9">
        <f t="shared" si="112"/>
        <v>44961</v>
      </c>
      <c r="B1841" s="11">
        <f t="shared" si="113"/>
        <v>0.37847222222222227</v>
      </c>
      <c r="C1841" s="7">
        <f t="shared" si="110"/>
        <v>44961.378472222219</v>
      </c>
      <c r="D1841" s="6">
        <f>SUMIFS(Recovery_rate____MWh,Recovery_period_start,"&lt;="&amp;'Billing Period Ending 5 Feb 23'!C1841,Recovery_period_end,"&gt;="&amp;'Billing Period Ending 5 Feb 23'!C1841,Region,'Billing Period Ending 5 Feb 23'!$D$2)</f>
        <v>0.8</v>
      </c>
      <c r="E1841" s="14"/>
      <c r="F1841" s="6">
        <f t="shared" si="111"/>
        <v>0</v>
      </c>
    </row>
    <row r="1842" spans="1:6" x14ac:dyDescent="0.4">
      <c r="A1842" s="9">
        <f t="shared" si="112"/>
        <v>44961</v>
      </c>
      <c r="B1842" s="11">
        <f t="shared" si="113"/>
        <v>0.38194444444444442</v>
      </c>
      <c r="C1842" s="7">
        <f t="shared" si="110"/>
        <v>44961.381944444445</v>
      </c>
      <c r="D1842" s="6">
        <f>SUMIFS(Recovery_rate____MWh,Recovery_period_start,"&lt;="&amp;'Billing Period Ending 5 Feb 23'!C1842,Recovery_period_end,"&gt;="&amp;'Billing Period Ending 5 Feb 23'!C1842,Region,'Billing Period Ending 5 Feb 23'!$D$2)</f>
        <v>0.8</v>
      </c>
      <c r="E1842" s="14"/>
      <c r="F1842" s="6">
        <f t="shared" si="111"/>
        <v>0</v>
      </c>
    </row>
    <row r="1843" spans="1:6" x14ac:dyDescent="0.4">
      <c r="A1843" s="9">
        <f t="shared" si="112"/>
        <v>44961</v>
      </c>
      <c r="B1843" s="11">
        <f t="shared" si="113"/>
        <v>0.38541666666666669</v>
      </c>
      <c r="C1843" s="7">
        <f t="shared" si="110"/>
        <v>44961.385416666664</v>
      </c>
      <c r="D1843" s="6">
        <f>SUMIFS(Recovery_rate____MWh,Recovery_period_start,"&lt;="&amp;'Billing Period Ending 5 Feb 23'!C1843,Recovery_period_end,"&gt;="&amp;'Billing Period Ending 5 Feb 23'!C1843,Region,'Billing Period Ending 5 Feb 23'!$D$2)</f>
        <v>0.8</v>
      </c>
      <c r="E1843" s="14"/>
      <c r="F1843" s="6">
        <f t="shared" si="111"/>
        <v>0</v>
      </c>
    </row>
    <row r="1844" spans="1:6" x14ac:dyDescent="0.4">
      <c r="A1844" s="9">
        <f t="shared" si="112"/>
        <v>44961</v>
      </c>
      <c r="B1844" s="11">
        <f t="shared" si="113"/>
        <v>0.3888888888888889</v>
      </c>
      <c r="C1844" s="7">
        <f t="shared" si="110"/>
        <v>44961.388888888891</v>
      </c>
      <c r="D1844" s="6">
        <f>SUMIFS(Recovery_rate____MWh,Recovery_period_start,"&lt;="&amp;'Billing Period Ending 5 Feb 23'!C1844,Recovery_period_end,"&gt;="&amp;'Billing Period Ending 5 Feb 23'!C1844,Region,'Billing Period Ending 5 Feb 23'!$D$2)</f>
        <v>0.8</v>
      </c>
      <c r="E1844" s="14"/>
      <c r="F1844" s="6">
        <f t="shared" si="111"/>
        <v>0</v>
      </c>
    </row>
    <row r="1845" spans="1:6" x14ac:dyDescent="0.4">
      <c r="A1845" s="9">
        <f t="shared" si="112"/>
        <v>44961</v>
      </c>
      <c r="B1845" s="11">
        <f t="shared" si="113"/>
        <v>0.3923611111111111</v>
      </c>
      <c r="C1845" s="7">
        <f t="shared" si="110"/>
        <v>44961.392361111109</v>
      </c>
      <c r="D1845" s="6">
        <f>SUMIFS(Recovery_rate____MWh,Recovery_period_start,"&lt;="&amp;'Billing Period Ending 5 Feb 23'!C1845,Recovery_period_end,"&gt;="&amp;'Billing Period Ending 5 Feb 23'!C1845,Region,'Billing Period Ending 5 Feb 23'!$D$2)</f>
        <v>0.8</v>
      </c>
      <c r="E1845" s="14"/>
      <c r="F1845" s="6">
        <f t="shared" si="111"/>
        <v>0</v>
      </c>
    </row>
    <row r="1846" spans="1:6" x14ac:dyDescent="0.4">
      <c r="A1846" s="9">
        <f t="shared" si="112"/>
        <v>44961</v>
      </c>
      <c r="B1846" s="11">
        <f t="shared" si="113"/>
        <v>0.39583333333333331</v>
      </c>
      <c r="C1846" s="7">
        <f t="shared" si="110"/>
        <v>44961.395833333336</v>
      </c>
      <c r="D1846" s="6">
        <f>SUMIFS(Recovery_rate____MWh,Recovery_period_start,"&lt;="&amp;'Billing Period Ending 5 Feb 23'!C1846,Recovery_period_end,"&gt;="&amp;'Billing Period Ending 5 Feb 23'!C1846,Region,'Billing Period Ending 5 Feb 23'!$D$2)</f>
        <v>0.8</v>
      </c>
      <c r="E1846" s="14"/>
      <c r="F1846" s="6">
        <f t="shared" si="111"/>
        <v>0</v>
      </c>
    </row>
    <row r="1847" spans="1:6" x14ac:dyDescent="0.4">
      <c r="A1847" s="9">
        <f t="shared" si="112"/>
        <v>44961</v>
      </c>
      <c r="B1847" s="11">
        <f t="shared" si="113"/>
        <v>0.39930555555555558</v>
      </c>
      <c r="C1847" s="7">
        <f t="shared" si="110"/>
        <v>44961.399305555555</v>
      </c>
      <c r="D1847" s="6">
        <f>SUMIFS(Recovery_rate____MWh,Recovery_period_start,"&lt;="&amp;'Billing Period Ending 5 Feb 23'!C1847,Recovery_period_end,"&gt;="&amp;'Billing Period Ending 5 Feb 23'!C1847,Region,'Billing Period Ending 5 Feb 23'!$D$2)</f>
        <v>0.8</v>
      </c>
      <c r="E1847" s="14"/>
      <c r="F1847" s="6">
        <f t="shared" si="111"/>
        <v>0</v>
      </c>
    </row>
    <row r="1848" spans="1:6" x14ac:dyDescent="0.4">
      <c r="A1848" s="9">
        <f t="shared" si="112"/>
        <v>44961</v>
      </c>
      <c r="B1848" s="11">
        <f t="shared" si="113"/>
        <v>0.40277777777777773</v>
      </c>
      <c r="C1848" s="7">
        <f t="shared" si="110"/>
        <v>44961.402777777781</v>
      </c>
      <c r="D1848" s="6">
        <f>SUMIFS(Recovery_rate____MWh,Recovery_period_start,"&lt;="&amp;'Billing Period Ending 5 Feb 23'!C1848,Recovery_period_end,"&gt;="&amp;'Billing Period Ending 5 Feb 23'!C1848,Region,'Billing Period Ending 5 Feb 23'!$D$2)</f>
        <v>0.8</v>
      </c>
      <c r="E1848" s="14"/>
      <c r="F1848" s="6">
        <f t="shared" si="111"/>
        <v>0</v>
      </c>
    </row>
    <row r="1849" spans="1:6" x14ac:dyDescent="0.4">
      <c r="A1849" s="9">
        <f t="shared" si="112"/>
        <v>44961</v>
      </c>
      <c r="B1849" s="11">
        <f t="shared" si="113"/>
        <v>0.40625</v>
      </c>
      <c r="C1849" s="7">
        <f t="shared" si="110"/>
        <v>44961.40625</v>
      </c>
      <c r="D1849" s="6">
        <f>SUMIFS(Recovery_rate____MWh,Recovery_period_start,"&lt;="&amp;'Billing Period Ending 5 Feb 23'!C1849,Recovery_period_end,"&gt;="&amp;'Billing Period Ending 5 Feb 23'!C1849,Region,'Billing Period Ending 5 Feb 23'!$D$2)</f>
        <v>0.8</v>
      </c>
      <c r="E1849" s="14"/>
      <c r="F1849" s="6">
        <f t="shared" si="111"/>
        <v>0</v>
      </c>
    </row>
    <row r="1850" spans="1:6" x14ac:dyDescent="0.4">
      <c r="A1850" s="9">
        <f t="shared" si="112"/>
        <v>44961</v>
      </c>
      <c r="B1850" s="11">
        <f t="shared" si="113"/>
        <v>0.40972222222222227</v>
      </c>
      <c r="C1850" s="7">
        <f t="shared" si="110"/>
        <v>44961.409722222219</v>
      </c>
      <c r="D1850" s="6">
        <f>SUMIFS(Recovery_rate____MWh,Recovery_period_start,"&lt;="&amp;'Billing Period Ending 5 Feb 23'!C1850,Recovery_period_end,"&gt;="&amp;'Billing Period Ending 5 Feb 23'!C1850,Region,'Billing Period Ending 5 Feb 23'!$D$2)</f>
        <v>0.8</v>
      </c>
      <c r="E1850" s="14"/>
      <c r="F1850" s="6">
        <f t="shared" si="111"/>
        <v>0</v>
      </c>
    </row>
    <row r="1851" spans="1:6" x14ac:dyDescent="0.4">
      <c r="A1851" s="9">
        <f t="shared" si="112"/>
        <v>44961</v>
      </c>
      <c r="B1851" s="11">
        <f t="shared" si="113"/>
        <v>0.41319444444444442</v>
      </c>
      <c r="C1851" s="7">
        <f t="shared" si="110"/>
        <v>44961.413194444445</v>
      </c>
      <c r="D1851" s="6">
        <f>SUMIFS(Recovery_rate____MWh,Recovery_period_start,"&lt;="&amp;'Billing Period Ending 5 Feb 23'!C1851,Recovery_period_end,"&gt;="&amp;'Billing Period Ending 5 Feb 23'!C1851,Region,'Billing Period Ending 5 Feb 23'!$D$2)</f>
        <v>0.8</v>
      </c>
      <c r="E1851" s="14"/>
      <c r="F1851" s="6">
        <f t="shared" si="111"/>
        <v>0</v>
      </c>
    </row>
    <row r="1852" spans="1:6" x14ac:dyDescent="0.4">
      <c r="A1852" s="9">
        <f t="shared" si="112"/>
        <v>44961</v>
      </c>
      <c r="B1852" s="11">
        <f t="shared" si="113"/>
        <v>0.41666666666666669</v>
      </c>
      <c r="C1852" s="7">
        <f t="shared" si="110"/>
        <v>44961.416666666664</v>
      </c>
      <c r="D1852" s="6">
        <f>SUMIFS(Recovery_rate____MWh,Recovery_period_start,"&lt;="&amp;'Billing Period Ending 5 Feb 23'!C1852,Recovery_period_end,"&gt;="&amp;'Billing Period Ending 5 Feb 23'!C1852,Region,'Billing Period Ending 5 Feb 23'!$D$2)</f>
        <v>0.8</v>
      </c>
      <c r="E1852" s="14"/>
      <c r="F1852" s="6">
        <f t="shared" si="111"/>
        <v>0</v>
      </c>
    </row>
    <row r="1853" spans="1:6" x14ac:dyDescent="0.4">
      <c r="A1853" s="9">
        <f t="shared" si="112"/>
        <v>44961</v>
      </c>
      <c r="B1853" s="11">
        <f t="shared" si="113"/>
        <v>0.4201388888888889</v>
      </c>
      <c r="C1853" s="7">
        <f t="shared" si="110"/>
        <v>44961.420138888891</v>
      </c>
      <c r="D1853" s="6">
        <f>SUMIFS(Recovery_rate____MWh,Recovery_period_start,"&lt;="&amp;'Billing Period Ending 5 Feb 23'!C1853,Recovery_period_end,"&gt;="&amp;'Billing Period Ending 5 Feb 23'!C1853,Region,'Billing Period Ending 5 Feb 23'!$D$2)</f>
        <v>0.8</v>
      </c>
      <c r="E1853" s="14"/>
      <c r="F1853" s="6">
        <f t="shared" si="111"/>
        <v>0</v>
      </c>
    </row>
    <row r="1854" spans="1:6" x14ac:dyDescent="0.4">
      <c r="A1854" s="9">
        <f t="shared" si="112"/>
        <v>44961</v>
      </c>
      <c r="B1854" s="11">
        <f t="shared" si="113"/>
        <v>0.4236111111111111</v>
      </c>
      <c r="C1854" s="7">
        <f t="shared" si="110"/>
        <v>44961.423611111109</v>
      </c>
      <c r="D1854" s="6">
        <f>SUMIFS(Recovery_rate____MWh,Recovery_period_start,"&lt;="&amp;'Billing Period Ending 5 Feb 23'!C1854,Recovery_period_end,"&gt;="&amp;'Billing Period Ending 5 Feb 23'!C1854,Region,'Billing Period Ending 5 Feb 23'!$D$2)</f>
        <v>0.8</v>
      </c>
      <c r="E1854" s="14"/>
      <c r="F1854" s="6">
        <f t="shared" si="111"/>
        <v>0</v>
      </c>
    </row>
    <row r="1855" spans="1:6" x14ac:dyDescent="0.4">
      <c r="A1855" s="9">
        <f t="shared" si="112"/>
        <v>44961</v>
      </c>
      <c r="B1855" s="11">
        <f t="shared" si="113"/>
        <v>0.42708333333333331</v>
      </c>
      <c r="C1855" s="7">
        <f t="shared" si="110"/>
        <v>44961.427083333336</v>
      </c>
      <c r="D1855" s="6">
        <f>SUMIFS(Recovery_rate____MWh,Recovery_period_start,"&lt;="&amp;'Billing Period Ending 5 Feb 23'!C1855,Recovery_period_end,"&gt;="&amp;'Billing Period Ending 5 Feb 23'!C1855,Region,'Billing Period Ending 5 Feb 23'!$D$2)</f>
        <v>0.8</v>
      </c>
      <c r="E1855" s="14"/>
      <c r="F1855" s="6">
        <f t="shared" si="111"/>
        <v>0</v>
      </c>
    </row>
    <row r="1856" spans="1:6" x14ac:dyDescent="0.4">
      <c r="A1856" s="9">
        <f t="shared" si="112"/>
        <v>44961</v>
      </c>
      <c r="B1856" s="11">
        <f t="shared" si="113"/>
        <v>0.43055555555555558</v>
      </c>
      <c r="C1856" s="7">
        <f t="shared" si="110"/>
        <v>44961.430555555555</v>
      </c>
      <c r="D1856" s="6">
        <f>SUMIFS(Recovery_rate____MWh,Recovery_period_start,"&lt;="&amp;'Billing Period Ending 5 Feb 23'!C1856,Recovery_period_end,"&gt;="&amp;'Billing Period Ending 5 Feb 23'!C1856,Region,'Billing Period Ending 5 Feb 23'!$D$2)</f>
        <v>0.8</v>
      </c>
      <c r="E1856" s="14"/>
      <c r="F1856" s="6">
        <f t="shared" si="111"/>
        <v>0</v>
      </c>
    </row>
    <row r="1857" spans="1:6" x14ac:dyDescent="0.4">
      <c r="A1857" s="9">
        <f t="shared" si="112"/>
        <v>44961</v>
      </c>
      <c r="B1857" s="11">
        <f t="shared" si="113"/>
        <v>0.43402777777777773</v>
      </c>
      <c r="C1857" s="7">
        <f t="shared" ref="C1857:C1920" si="114">A1857+B1857</f>
        <v>44961.434027777781</v>
      </c>
      <c r="D1857" s="6">
        <f>SUMIFS(Recovery_rate____MWh,Recovery_period_start,"&lt;="&amp;'Billing Period Ending 5 Feb 23'!C1857,Recovery_period_end,"&gt;="&amp;'Billing Period Ending 5 Feb 23'!C1857,Region,'Billing Period Ending 5 Feb 23'!$D$2)</f>
        <v>0.8</v>
      </c>
      <c r="E1857" s="14"/>
      <c r="F1857" s="6">
        <f t="shared" si="111"/>
        <v>0</v>
      </c>
    </row>
    <row r="1858" spans="1:6" x14ac:dyDescent="0.4">
      <c r="A1858" s="9">
        <f t="shared" si="112"/>
        <v>44961</v>
      </c>
      <c r="B1858" s="11">
        <f t="shared" si="113"/>
        <v>0.4375</v>
      </c>
      <c r="C1858" s="7">
        <f t="shared" si="114"/>
        <v>44961.4375</v>
      </c>
      <c r="D1858" s="6">
        <f>SUMIFS(Recovery_rate____MWh,Recovery_period_start,"&lt;="&amp;'Billing Period Ending 5 Feb 23'!C1858,Recovery_period_end,"&gt;="&amp;'Billing Period Ending 5 Feb 23'!C1858,Region,'Billing Period Ending 5 Feb 23'!$D$2)</f>
        <v>0.8</v>
      </c>
      <c r="E1858" s="14"/>
      <c r="F1858" s="6">
        <f t="shared" si="111"/>
        <v>0</v>
      </c>
    </row>
    <row r="1859" spans="1:6" x14ac:dyDescent="0.4">
      <c r="A1859" s="9">
        <f t="shared" si="112"/>
        <v>44961</v>
      </c>
      <c r="B1859" s="11">
        <f t="shared" si="113"/>
        <v>0.44097222222222227</v>
      </c>
      <c r="C1859" s="7">
        <f t="shared" si="114"/>
        <v>44961.440972222219</v>
      </c>
      <c r="D1859" s="6">
        <f>SUMIFS(Recovery_rate____MWh,Recovery_period_start,"&lt;="&amp;'Billing Period Ending 5 Feb 23'!C1859,Recovery_period_end,"&gt;="&amp;'Billing Period Ending 5 Feb 23'!C1859,Region,'Billing Period Ending 5 Feb 23'!$D$2)</f>
        <v>0.8</v>
      </c>
      <c r="E1859" s="14"/>
      <c r="F1859" s="6">
        <f t="shared" si="111"/>
        <v>0</v>
      </c>
    </row>
    <row r="1860" spans="1:6" x14ac:dyDescent="0.4">
      <c r="A1860" s="9">
        <f t="shared" si="112"/>
        <v>44961</v>
      </c>
      <c r="B1860" s="11">
        <f t="shared" si="113"/>
        <v>0.44444444444444442</v>
      </c>
      <c r="C1860" s="7">
        <f t="shared" si="114"/>
        <v>44961.444444444445</v>
      </c>
      <c r="D1860" s="6">
        <f>SUMIFS(Recovery_rate____MWh,Recovery_period_start,"&lt;="&amp;'Billing Period Ending 5 Feb 23'!C1860,Recovery_period_end,"&gt;="&amp;'Billing Period Ending 5 Feb 23'!C1860,Region,'Billing Period Ending 5 Feb 23'!$D$2)</f>
        <v>0.8</v>
      </c>
      <c r="E1860" s="14"/>
      <c r="F1860" s="6">
        <f t="shared" ref="F1860:F1923" si="115">E1860*D1860</f>
        <v>0</v>
      </c>
    </row>
    <row r="1861" spans="1:6" x14ac:dyDescent="0.4">
      <c r="A1861" s="9">
        <f t="shared" si="112"/>
        <v>44961</v>
      </c>
      <c r="B1861" s="11">
        <f t="shared" si="113"/>
        <v>0.44791666666666669</v>
      </c>
      <c r="C1861" s="7">
        <f t="shared" si="114"/>
        <v>44961.447916666664</v>
      </c>
      <c r="D1861" s="6">
        <f>SUMIFS(Recovery_rate____MWh,Recovery_period_start,"&lt;="&amp;'Billing Period Ending 5 Feb 23'!C1861,Recovery_period_end,"&gt;="&amp;'Billing Period Ending 5 Feb 23'!C1861,Region,'Billing Period Ending 5 Feb 23'!$D$2)</f>
        <v>0.8</v>
      </c>
      <c r="E1861" s="14"/>
      <c r="F1861" s="6">
        <f t="shared" si="115"/>
        <v>0</v>
      </c>
    </row>
    <row r="1862" spans="1:6" x14ac:dyDescent="0.4">
      <c r="A1862" s="9">
        <f t="shared" si="112"/>
        <v>44961</v>
      </c>
      <c r="B1862" s="11">
        <f t="shared" si="113"/>
        <v>0.4513888888888889</v>
      </c>
      <c r="C1862" s="7">
        <f t="shared" si="114"/>
        <v>44961.451388888891</v>
      </c>
      <c r="D1862" s="6">
        <f>SUMIFS(Recovery_rate____MWh,Recovery_period_start,"&lt;="&amp;'Billing Period Ending 5 Feb 23'!C1862,Recovery_period_end,"&gt;="&amp;'Billing Period Ending 5 Feb 23'!C1862,Region,'Billing Period Ending 5 Feb 23'!$D$2)</f>
        <v>0.8</v>
      </c>
      <c r="E1862" s="14"/>
      <c r="F1862" s="6">
        <f t="shared" si="115"/>
        <v>0</v>
      </c>
    </row>
    <row r="1863" spans="1:6" x14ac:dyDescent="0.4">
      <c r="A1863" s="9">
        <f t="shared" si="112"/>
        <v>44961</v>
      </c>
      <c r="B1863" s="11">
        <f t="shared" si="113"/>
        <v>0.4548611111111111</v>
      </c>
      <c r="C1863" s="7">
        <f t="shared" si="114"/>
        <v>44961.454861111109</v>
      </c>
      <c r="D1863" s="6">
        <f>SUMIFS(Recovery_rate____MWh,Recovery_period_start,"&lt;="&amp;'Billing Period Ending 5 Feb 23'!C1863,Recovery_period_end,"&gt;="&amp;'Billing Period Ending 5 Feb 23'!C1863,Region,'Billing Period Ending 5 Feb 23'!$D$2)</f>
        <v>0.8</v>
      </c>
      <c r="E1863" s="14"/>
      <c r="F1863" s="6">
        <f t="shared" si="115"/>
        <v>0</v>
      </c>
    </row>
    <row r="1864" spans="1:6" x14ac:dyDescent="0.4">
      <c r="A1864" s="9">
        <f t="shared" si="112"/>
        <v>44961</v>
      </c>
      <c r="B1864" s="11">
        <f t="shared" si="113"/>
        <v>0.45833333333333331</v>
      </c>
      <c r="C1864" s="7">
        <f t="shared" si="114"/>
        <v>44961.458333333336</v>
      </c>
      <c r="D1864" s="6">
        <f>SUMIFS(Recovery_rate____MWh,Recovery_period_start,"&lt;="&amp;'Billing Period Ending 5 Feb 23'!C1864,Recovery_period_end,"&gt;="&amp;'Billing Period Ending 5 Feb 23'!C1864,Region,'Billing Period Ending 5 Feb 23'!$D$2)</f>
        <v>0.8</v>
      </c>
      <c r="E1864" s="14"/>
      <c r="F1864" s="6">
        <f t="shared" si="115"/>
        <v>0</v>
      </c>
    </row>
    <row r="1865" spans="1:6" x14ac:dyDescent="0.4">
      <c r="A1865" s="9">
        <f t="shared" si="112"/>
        <v>44961</v>
      </c>
      <c r="B1865" s="11">
        <f t="shared" si="113"/>
        <v>0.46180555555555558</v>
      </c>
      <c r="C1865" s="7">
        <f t="shared" si="114"/>
        <v>44961.461805555555</v>
      </c>
      <c r="D1865" s="6">
        <f>SUMIFS(Recovery_rate____MWh,Recovery_period_start,"&lt;="&amp;'Billing Period Ending 5 Feb 23'!C1865,Recovery_period_end,"&gt;="&amp;'Billing Period Ending 5 Feb 23'!C1865,Region,'Billing Period Ending 5 Feb 23'!$D$2)</f>
        <v>0.8</v>
      </c>
      <c r="E1865" s="14"/>
      <c r="F1865" s="6">
        <f t="shared" si="115"/>
        <v>0</v>
      </c>
    </row>
    <row r="1866" spans="1:6" x14ac:dyDescent="0.4">
      <c r="A1866" s="9">
        <f t="shared" si="112"/>
        <v>44961</v>
      </c>
      <c r="B1866" s="11">
        <f t="shared" si="113"/>
        <v>0.46527777777777773</v>
      </c>
      <c r="C1866" s="7">
        <f t="shared" si="114"/>
        <v>44961.465277777781</v>
      </c>
      <c r="D1866" s="6">
        <f>SUMIFS(Recovery_rate____MWh,Recovery_period_start,"&lt;="&amp;'Billing Period Ending 5 Feb 23'!C1866,Recovery_period_end,"&gt;="&amp;'Billing Period Ending 5 Feb 23'!C1866,Region,'Billing Period Ending 5 Feb 23'!$D$2)</f>
        <v>0.8</v>
      </c>
      <c r="E1866" s="14"/>
      <c r="F1866" s="6">
        <f t="shared" si="115"/>
        <v>0</v>
      </c>
    </row>
    <row r="1867" spans="1:6" x14ac:dyDescent="0.4">
      <c r="A1867" s="9">
        <f t="shared" si="112"/>
        <v>44961</v>
      </c>
      <c r="B1867" s="11">
        <f t="shared" si="113"/>
        <v>0.46875</v>
      </c>
      <c r="C1867" s="7">
        <f t="shared" si="114"/>
        <v>44961.46875</v>
      </c>
      <c r="D1867" s="6">
        <f>SUMIFS(Recovery_rate____MWh,Recovery_period_start,"&lt;="&amp;'Billing Period Ending 5 Feb 23'!C1867,Recovery_period_end,"&gt;="&amp;'Billing Period Ending 5 Feb 23'!C1867,Region,'Billing Period Ending 5 Feb 23'!$D$2)</f>
        <v>0.8</v>
      </c>
      <c r="E1867" s="14"/>
      <c r="F1867" s="6">
        <f t="shared" si="115"/>
        <v>0</v>
      </c>
    </row>
    <row r="1868" spans="1:6" x14ac:dyDescent="0.4">
      <c r="A1868" s="9">
        <f t="shared" si="112"/>
        <v>44961</v>
      </c>
      <c r="B1868" s="11">
        <f t="shared" si="113"/>
        <v>0.47222222222222227</v>
      </c>
      <c r="C1868" s="7">
        <f t="shared" si="114"/>
        <v>44961.472222222219</v>
      </c>
      <c r="D1868" s="6">
        <f>SUMIFS(Recovery_rate____MWh,Recovery_period_start,"&lt;="&amp;'Billing Period Ending 5 Feb 23'!C1868,Recovery_period_end,"&gt;="&amp;'Billing Period Ending 5 Feb 23'!C1868,Region,'Billing Period Ending 5 Feb 23'!$D$2)</f>
        <v>0.8</v>
      </c>
      <c r="E1868" s="14"/>
      <c r="F1868" s="6">
        <f t="shared" si="115"/>
        <v>0</v>
      </c>
    </row>
    <row r="1869" spans="1:6" x14ac:dyDescent="0.4">
      <c r="A1869" s="9">
        <f t="shared" si="112"/>
        <v>44961</v>
      </c>
      <c r="B1869" s="11">
        <f t="shared" si="113"/>
        <v>0.47569444444444442</v>
      </c>
      <c r="C1869" s="7">
        <f t="shared" si="114"/>
        <v>44961.475694444445</v>
      </c>
      <c r="D1869" s="6">
        <f>SUMIFS(Recovery_rate____MWh,Recovery_period_start,"&lt;="&amp;'Billing Period Ending 5 Feb 23'!C1869,Recovery_period_end,"&gt;="&amp;'Billing Period Ending 5 Feb 23'!C1869,Region,'Billing Period Ending 5 Feb 23'!$D$2)</f>
        <v>0.8</v>
      </c>
      <c r="E1869" s="14"/>
      <c r="F1869" s="6">
        <f t="shared" si="115"/>
        <v>0</v>
      </c>
    </row>
    <row r="1870" spans="1:6" x14ac:dyDescent="0.4">
      <c r="A1870" s="9">
        <f t="shared" si="112"/>
        <v>44961</v>
      </c>
      <c r="B1870" s="11">
        <f t="shared" si="113"/>
        <v>0.47916666666666669</v>
      </c>
      <c r="C1870" s="7">
        <f t="shared" si="114"/>
        <v>44961.479166666664</v>
      </c>
      <c r="D1870" s="6">
        <f>SUMIFS(Recovery_rate____MWh,Recovery_period_start,"&lt;="&amp;'Billing Period Ending 5 Feb 23'!C1870,Recovery_period_end,"&gt;="&amp;'Billing Period Ending 5 Feb 23'!C1870,Region,'Billing Period Ending 5 Feb 23'!$D$2)</f>
        <v>0.8</v>
      </c>
      <c r="E1870" s="14"/>
      <c r="F1870" s="6">
        <f t="shared" si="115"/>
        <v>0</v>
      </c>
    </row>
    <row r="1871" spans="1:6" x14ac:dyDescent="0.4">
      <c r="A1871" s="9">
        <f t="shared" si="112"/>
        <v>44961</v>
      </c>
      <c r="B1871" s="11">
        <f t="shared" si="113"/>
        <v>0.4826388888888889</v>
      </c>
      <c r="C1871" s="7">
        <f t="shared" si="114"/>
        <v>44961.482638888891</v>
      </c>
      <c r="D1871" s="6">
        <f>SUMIFS(Recovery_rate____MWh,Recovery_period_start,"&lt;="&amp;'Billing Period Ending 5 Feb 23'!C1871,Recovery_period_end,"&gt;="&amp;'Billing Period Ending 5 Feb 23'!C1871,Region,'Billing Period Ending 5 Feb 23'!$D$2)</f>
        <v>0.8</v>
      </c>
      <c r="E1871" s="14"/>
      <c r="F1871" s="6">
        <f t="shared" si="115"/>
        <v>0</v>
      </c>
    </row>
    <row r="1872" spans="1:6" x14ac:dyDescent="0.4">
      <c r="A1872" s="9">
        <f t="shared" si="112"/>
        <v>44961</v>
      </c>
      <c r="B1872" s="11">
        <f t="shared" si="113"/>
        <v>0.4861111111111111</v>
      </c>
      <c r="C1872" s="7">
        <f t="shared" si="114"/>
        <v>44961.486111111109</v>
      </c>
      <c r="D1872" s="6">
        <f>SUMIFS(Recovery_rate____MWh,Recovery_period_start,"&lt;="&amp;'Billing Period Ending 5 Feb 23'!C1872,Recovery_period_end,"&gt;="&amp;'Billing Period Ending 5 Feb 23'!C1872,Region,'Billing Period Ending 5 Feb 23'!$D$2)</f>
        <v>0.8</v>
      </c>
      <c r="E1872" s="14"/>
      <c r="F1872" s="6">
        <f t="shared" si="115"/>
        <v>0</v>
      </c>
    </row>
    <row r="1873" spans="1:6" x14ac:dyDescent="0.4">
      <c r="A1873" s="9">
        <f t="shared" si="112"/>
        <v>44961</v>
      </c>
      <c r="B1873" s="11">
        <f t="shared" si="113"/>
        <v>0.48958333333333331</v>
      </c>
      <c r="C1873" s="7">
        <f t="shared" si="114"/>
        <v>44961.489583333336</v>
      </c>
      <c r="D1873" s="6">
        <f>SUMIFS(Recovery_rate____MWh,Recovery_period_start,"&lt;="&amp;'Billing Period Ending 5 Feb 23'!C1873,Recovery_period_end,"&gt;="&amp;'Billing Period Ending 5 Feb 23'!C1873,Region,'Billing Period Ending 5 Feb 23'!$D$2)</f>
        <v>0.8</v>
      </c>
      <c r="E1873" s="14"/>
      <c r="F1873" s="6">
        <f t="shared" si="115"/>
        <v>0</v>
      </c>
    </row>
    <row r="1874" spans="1:6" x14ac:dyDescent="0.4">
      <c r="A1874" s="9">
        <f t="shared" si="112"/>
        <v>44961</v>
      </c>
      <c r="B1874" s="11">
        <f t="shared" si="113"/>
        <v>0.49305555555555558</v>
      </c>
      <c r="C1874" s="7">
        <f t="shared" si="114"/>
        <v>44961.493055555555</v>
      </c>
      <c r="D1874" s="6">
        <f>SUMIFS(Recovery_rate____MWh,Recovery_period_start,"&lt;="&amp;'Billing Period Ending 5 Feb 23'!C1874,Recovery_period_end,"&gt;="&amp;'Billing Period Ending 5 Feb 23'!C1874,Region,'Billing Period Ending 5 Feb 23'!$D$2)</f>
        <v>0.8</v>
      </c>
      <c r="E1874" s="14"/>
      <c r="F1874" s="6">
        <f t="shared" si="115"/>
        <v>0</v>
      </c>
    </row>
    <row r="1875" spans="1:6" x14ac:dyDescent="0.4">
      <c r="A1875" s="9">
        <f t="shared" si="112"/>
        <v>44961</v>
      </c>
      <c r="B1875" s="11">
        <f t="shared" si="113"/>
        <v>0.49652777777777773</v>
      </c>
      <c r="C1875" s="7">
        <f t="shared" si="114"/>
        <v>44961.496527777781</v>
      </c>
      <c r="D1875" s="6">
        <f>SUMIFS(Recovery_rate____MWh,Recovery_period_start,"&lt;="&amp;'Billing Period Ending 5 Feb 23'!C1875,Recovery_period_end,"&gt;="&amp;'Billing Period Ending 5 Feb 23'!C1875,Region,'Billing Period Ending 5 Feb 23'!$D$2)</f>
        <v>0.8</v>
      </c>
      <c r="E1875" s="14"/>
      <c r="F1875" s="6">
        <f t="shared" si="115"/>
        <v>0</v>
      </c>
    </row>
    <row r="1876" spans="1:6" x14ac:dyDescent="0.4">
      <c r="A1876" s="9">
        <f t="shared" si="112"/>
        <v>44961</v>
      </c>
      <c r="B1876" s="11">
        <f t="shared" si="113"/>
        <v>0.5</v>
      </c>
      <c r="C1876" s="7">
        <f t="shared" si="114"/>
        <v>44961.5</v>
      </c>
      <c r="D1876" s="6">
        <f>SUMIFS(Recovery_rate____MWh,Recovery_period_start,"&lt;="&amp;'Billing Period Ending 5 Feb 23'!C1876,Recovery_period_end,"&gt;="&amp;'Billing Period Ending 5 Feb 23'!C1876,Region,'Billing Period Ending 5 Feb 23'!$D$2)</f>
        <v>0.8</v>
      </c>
      <c r="E1876" s="14"/>
      <c r="F1876" s="6">
        <f t="shared" si="115"/>
        <v>0</v>
      </c>
    </row>
    <row r="1877" spans="1:6" x14ac:dyDescent="0.4">
      <c r="A1877" s="9">
        <f t="shared" si="112"/>
        <v>44961</v>
      </c>
      <c r="B1877" s="11">
        <f t="shared" si="113"/>
        <v>0.50347222222222221</v>
      </c>
      <c r="C1877" s="7">
        <f t="shared" si="114"/>
        <v>44961.503472222219</v>
      </c>
      <c r="D1877" s="6">
        <f>SUMIFS(Recovery_rate____MWh,Recovery_period_start,"&lt;="&amp;'Billing Period Ending 5 Feb 23'!C1877,Recovery_period_end,"&gt;="&amp;'Billing Period Ending 5 Feb 23'!C1877,Region,'Billing Period Ending 5 Feb 23'!$D$2)</f>
        <v>0.8</v>
      </c>
      <c r="E1877" s="14"/>
      <c r="F1877" s="6">
        <f t="shared" si="115"/>
        <v>0</v>
      </c>
    </row>
    <row r="1878" spans="1:6" x14ac:dyDescent="0.4">
      <c r="A1878" s="9">
        <f t="shared" si="112"/>
        <v>44961</v>
      </c>
      <c r="B1878" s="11">
        <f t="shared" si="113"/>
        <v>0.50694444444444442</v>
      </c>
      <c r="C1878" s="7">
        <f t="shared" si="114"/>
        <v>44961.506944444445</v>
      </c>
      <c r="D1878" s="6">
        <f>SUMIFS(Recovery_rate____MWh,Recovery_period_start,"&lt;="&amp;'Billing Period Ending 5 Feb 23'!C1878,Recovery_period_end,"&gt;="&amp;'Billing Period Ending 5 Feb 23'!C1878,Region,'Billing Period Ending 5 Feb 23'!$D$2)</f>
        <v>0.8</v>
      </c>
      <c r="E1878" s="14"/>
      <c r="F1878" s="6">
        <f t="shared" si="115"/>
        <v>0</v>
      </c>
    </row>
    <row r="1879" spans="1:6" x14ac:dyDescent="0.4">
      <c r="A1879" s="9">
        <f t="shared" si="112"/>
        <v>44961</v>
      </c>
      <c r="B1879" s="11">
        <f t="shared" si="113"/>
        <v>0.51041666666666663</v>
      </c>
      <c r="C1879" s="7">
        <f t="shared" si="114"/>
        <v>44961.510416666664</v>
      </c>
      <c r="D1879" s="6">
        <f>SUMIFS(Recovery_rate____MWh,Recovery_period_start,"&lt;="&amp;'Billing Period Ending 5 Feb 23'!C1879,Recovery_period_end,"&gt;="&amp;'Billing Period Ending 5 Feb 23'!C1879,Region,'Billing Period Ending 5 Feb 23'!$D$2)</f>
        <v>0.8</v>
      </c>
      <c r="E1879" s="14"/>
      <c r="F1879" s="6">
        <f t="shared" si="115"/>
        <v>0</v>
      </c>
    </row>
    <row r="1880" spans="1:6" x14ac:dyDescent="0.4">
      <c r="A1880" s="9">
        <f t="shared" si="112"/>
        <v>44961</v>
      </c>
      <c r="B1880" s="11">
        <f t="shared" si="113"/>
        <v>0.51388888888888895</v>
      </c>
      <c r="C1880" s="7">
        <f t="shared" si="114"/>
        <v>44961.513888888891</v>
      </c>
      <c r="D1880" s="6">
        <f>SUMIFS(Recovery_rate____MWh,Recovery_period_start,"&lt;="&amp;'Billing Period Ending 5 Feb 23'!C1880,Recovery_period_end,"&gt;="&amp;'Billing Period Ending 5 Feb 23'!C1880,Region,'Billing Period Ending 5 Feb 23'!$D$2)</f>
        <v>0.8</v>
      </c>
      <c r="E1880" s="14"/>
      <c r="F1880" s="6">
        <f t="shared" si="115"/>
        <v>0</v>
      </c>
    </row>
    <row r="1881" spans="1:6" x14ac:dyDescent="0.4">
      <c r="A1881" s="9">
        <f t="shared" si="112"/>
        <v>44961</v>
      </c>
      <c r="B1881" s="11">
        <f t="shared" si="113"/>
        <v>0.51736111111111105</v>
      </c>
      <c r="C1881" s="7">
        <f t="shared" si="114"/>
        <v>44961.517361111109</v>
      </c>
      <c r="D1881" s="6">
        <f>SUMIFS(Recovery_rate____MWh,Recovery_period_start,"&lt;="&amp;'Billing Period Ending 5 Feb 23'!C1881,Recovery_period_end,"&gt;="&amp;'Billing Period Ending 5 Feb 23'!C1881,Region,'Billing Period Ending 5 Feb 23'!$D$2)</f>
        <v>0.8</v>
      </c>
      <c r="E1881" s="14"/>
      <c r="F1881" s="6">
        <f t="shared" si="115"/>
        <v>0</v>
      </c>
    </row>
    <row r="1882" spans="1:6" x14ac:dyDescent="0.4">
      <c r="A1882" s="9">
        <f t="shared" si="112"/>
        <v>44961</v>
      </c>
      <c r="B1882" s="11">
        <f t="shared" si="113"/>
        <v>0.52083333333333337</v>
      </c>
      <c r="C1882" s="7">
        <f t="shared" si="114"/>
        <v>44961.520833333336</v>
      </c>
      <c r="D1882" s="6">
        <f>SUMIFS(Recovery_rate____MWh,Recovery_period_start,"&lt;="&amp;'Billing Period Ending 5 Feb 23'!C1882,Recovery_period_end,"&gt;="&amp;'Billing Period Ending 5 Feb 23'!C1882,Region,'Billing Period Ending 5 Feb 23'!$D$2)</f>
        <v>0.8</v>
      </c>
      <c r="E1882" s="14"/>
      <c r="F1882" s="6">
        <f t="shared" si="115"/>
        <v>0</v>
      </c>
    </row>
    <row r="1883" spans="1:6" x14ac:dyDescent="0.4">
      <c r="A1883" s="9">
        <f t="shared" si="112"/>
        <v>44961</v>
      </c>
      <c r="B1883" s="11">
        <f t="shared" si="113"/>
        <v>0.52430555555555558</v>
      </c>
      <c r="C1883" s="7">
        <f t="shared" si="114"/>
        <v>44961.524305555555</v>
      </c>
      <c r="D1883" s="6">
        <f>SUMIFS(Recovery_rate____MWh,Recovery_period_start,"&lt;="&amp;'Billing Period Ending 5 Feb 23'!C1883,Recovery_period_end,"&gt;="&amp;'Billing Period Ending 5 Feb 23'!C1883,Region,'Billing Period Ending 5 Feb 23'!$D$2)</f>
        <v>0.8</v>
      </c>
      <c r="E1883" s="14"/>
      <c r="F1883" s="6">
        <f t="shared" si="115"/>
        <v>0</v>
      </c>
    </row>
    <row r="1884" spans="1:6" x14ac:dyDescent="0.4">
      <c r="A1884" s="9">
        <f t="shared" si="112"/>
        <v>44961</v>
      </c>
      <c r="B1884" s="11">
        <f t="shared" si="113"/>
        <v>0.52777777777777779</v>
      </c>
      <c r="C1884" s="7">
        <f t="shared" si="114"/>
        <v>44961.527777777781</v>
      </c>
      <c r="D1884" s="6">
        <f>SUMIFS(Recovery_rate____MWh,Recovery_period_start,"&lt;="&amp;'Billing Period Ending 5 Feb 23'!C1884,Recovery_period_end,"&gt;="&amp;'Billing Period Ending 5 Feb 23'!C1884,Region,'Billing Period Ending 5 Feb 23'!$D$2)</f>
        <v>0.8</v>
      </c>
      <c r="E1884" s="14"/>
      <c r="F1884" s="6">
        <f t="shared" si="115"/>
        <v>0</v>
      </c>
    </row>
    <row r="1885" spans="1:6" x14ac:dyDescent="0.4">
      <c r="A1885" s="9">
        <f t="shared" si="112"/>
        <v>44961</v>
      </c>
      <c r="B1885" s="11">
        <f t="shared" si="113"/>
        <v>0.53125</v>
      </c>
      <c r="C1885" s="7">
        <f t="shared" si="114"/>
        <v>44961.53125</v>
      </c>
      <c r="D1885" s="6">
        <f>SUMIFS(Recovery_rate____MWh,Recovery_period_start,"&lt;="&amp;'Billing Period Ending 5 Feb 23'!C1885,Recovery_period_end,"&gt;="&amp;'Billing Period Ending 5 Feb 23'!C1885,Region,'Billing Period Ending 5 Feb 23'!$D$2)</f>
        <v>0.8</v>
      </c>
      <c r="E1885" s="14"/>
      <c r="F1885" s="6">
        <f t="shared" si="115"/>
        <v>0</v>
      </c>
    </row>
    <row r="1886" spans="1:6" x14ac:dyDescent="0.4">
      <c r="A1886" s="9">
        <f t="shared" si="112"/>
        <v>44961</v>
      </c>
      <c r="B1886" s="11">
        <f t="shared" si="113"/>
        <v>0.53472222222222221</v>
      </c>
      <c r="C1886" s="7">
        <f t="shared" si="114"/>
        <v>44961.534722222219</v>
      </c>
      <c r="D1886" s="6">
        <f>SUMIFS(Recovery_rate____MWh,Recovery_period_start,"&lt;="&amp;'Billing Period Ending 5 Feb 23'!C1886,Recovery_period_end,"&gt;="&amp;'Billing Period Ending 5 Feb 23'!C1886,Region,'Billing Period Ending 5 Feb 23'!$D$2)</f>
        <v>0.8</v>
      </c>
      <c r="E1886" s="14"/>
      <c r="F1886" s="6">
        <f t="shared" si="115"/>
        <v>0</v>
      </c>
    </row>
    <row r="1887" spans="1:6" x14ac:dyDescent="0.4">
      <c r="A1887" s="9">
        <f t="shared" si="112"/>
        <v>44961</v>
      </c>
      <c r="B1887" s="11">
        <f t="shared" si="113"/>
        <v>0.53819444444444442</v>
      </c>
      <c r="C1887" s="7">
        <f t="shared" si="114"/>
        <v>44961.538194444445</v>
      </c>
      <c r="D1887" s="6">
        <f>SUMIFS(Recovery_rate____MWh,Recovery_period_start,"&lt;="&amp;'Billing Period Ending 5 Feb 23'!C1887,Recovery_period_end,"&gt;="&amp;'Billing Period Ending 5 Feb 23'!C1887,Region,'Billing Period Ending 5 Feb 23'!$D$2)</f>
        <v>0.8</v>
      </c>
      <c r="E1887" s="14"/>
      <c r="F1887" s="6">
        <f t="shared" si="115"/>
        <v>0</v>
      </c>
    </row>
    <row r="1888" spans="1:6" x14ac:dyDescent="0.4">
      <c r="A1888" s="9">
        <f t="shared" si="112"/>
        <v>44961</v>
      </c>
      <c r="B1888" s="11">
        <f t="shared" si="113"/>
        <v>0.54166666666666663</v>
      </c>
      <c r="C1888" s="7">
        <f t="shared" si="114"/>
        <v>44961.541666666664</v>
      </c>
      <c r="D1888" s="6">
        <f>SUMIFS(Recovery_rate____MWh,Recovery_period_start,"&lt;="&amp;'Billing Period Ending 5 Feb 23'!C1888,Recovery_period_end,"&gt;="&amp;'Billing Period Ending 5 Feb 23'!C1888,Region,'Billing Period Ending 5 Feb 23'!$D$2)</f>
        <v>0.8</v>
      </c>
      <c r="E1888" s="14"/>
      <c r="F1888" s="6">
        <f t="shared" si="115"/>
        <v>0</v>
      </c>
    </row>
    <row r="1889" spans="1:6" x14ac:dyDescent="0.4">
      <c r="A1889" s="9">
        <f t="shared" si="112"/>
        <v>44961</v>
      </c>
      <c r="B1889" s="11">
        <f t="shared" si="113"/>
        <v>0.54513888888888895</v>
      </c>
      <c r="C1889" s="7">
        <f t="shared" si="114"/>
        <v>44961.545138888891</v>
      </c>
      <c r="D1889" s="6">
        <f>SUMIFS(Recovery_rate____MWh,Recovery_period_start,"&lt;="&amp;'Billing Period Ending 5 Feb 23'!C1889,Recovery_period_end,"&gt;="&amp;'Billing Period Ending 5 Feb 23'!C1889,Region,'Billing Period Ending 5 Feb 23'!$D$2)</f>
        <v>0.8</v>
      </c>
      <c r="E1889" s="14"/>
      <c r="F1889" s="6">
        <f t="shared" si="115"/>
        <v>0</v>
      </c>
    </row>
    <row r="1890" spans="1:6" x14ac:dyDescent="0.4">
      <c r="A1890" s="9">
        <f t="shared" si="112"/>
        <v>44961</v>
      </c>
      <c r="B1890" s="11">
        <f t="shared" si="113"/>
        <v>0.54861111111111105</v>
      </c>
      <c r="C1890" s="7">
        <f t="shared" si="114"/>
        <v>44961.548611111109</v>
      </c>
      <c r="D1890" s="6">
        <f>SUMIFS(Recovery_rate____MWh,Recovery_period_start,"&lt;="&amp;'Billing Period Ending 5 Feb 23'!C1890,Recovery_period_end,"&gt;="&amp;'Billing Period Ending 5 Feb 23'!C1890,Region,'Billing Period Ending 5 Feb 23'!$D$2)</f>
        <v>0.8</v>
      </c>
      <c r="E1890" s="14"/>
      <c r="F1890" s="6">
        <f t="shared" si="115"/>
        <v>0</v>
      </c>
    </row>
    <row r="1891" spans="1:6" x14ac:dyDescent="0.4">
      <c r="A1891" s="9">
        <f t="shared" si="112"/>
        <v>44961</v>
      </c>
      <c r="B1891" s="11">
        <f t="shared" si="113"/>
        <v>0.55208333333333337</v>
      </c>
      <c r="C1891" s="7">
        <f t="shared" si="114"/>
        <v>44961.552083333336</v>
      </c>
      <c r="D1891" s="6">
        <f>SUMIFS(Recovery_rate____MWh,Recovery_period_start,"&lt;="&amp;'Billing Period Ending 5 Feb 23'!C1891,Recovery_period_end,"&gt;="&amp;'Billing Period Ending 5 Feb 23'!C1891,Region,'Billing Period Ending 5 Feb 23'!$D$2)</f>
        <v>0.8</v>
      </c>
      <c r="E1891" s="14"/>
      <c r="F1891" s="6">
        <f t="shared" si="115"/>
        <v>0</v>
      </c>
    </row>
    <row r="1892" spans="1:6" x14ac:dyDescent="0.4">
      <c r="A1892" s="9">
        <f t="shared" si="112"/>
        <v>44961</v>
      </c>
      <c r="B1892" s="11">
        <f t="shared" si="113"/>
        <v>0.55555555555555558</v>
      </c>
      <c r="C1892" s="7">
        <f t="shared" si="114"/>
        <v>44961.555555555555</v>
      </c>
      <c r="D1892" s="6">
        <f>SUMIFS(Recovery_rate____MWh,Recovery_period_start,"&lt;="&amp;'Billing Period Ending 5 Feb 23'!C1892,Recovery_period_end,"&gt;="&amp;'Billing Period Ending 5 Feb 23'!C1892,Region,'Billing Period Ending 5 Feb 23'!$D$2)</f>
        <v>0.8</v>
      </c>
      <c r="E1892" s="14"/>
      <c r="F1892" s="6">
        <f t="shared" si="115"/>
        <v>0</v>
      </c>
    </row>
    <row r="1893" spans="1:6" x14ac:dyDescent="0.4">
      <c r="A1893" s="9">
        <f t="shared" ref="A1893:A1956" si="116">A1605+1</f>
        <v>44961</v>
      </c>
      <c r="B1893" s="11">
        <f t="shared" ref="B1893:B1956" si="117">B1605</f>
        <v>0.55902777777777779</v>
      </c>
      <c r="C1893" s="7">
        <f t="shared" si="114"/>
        <v>44961.559027777781</v>
      </c>
      <c r="D1893" s="6">
        <f>SUMIFS(Recovery_rate____MWh,Recovery_period_start,"&lt;="&amp;'Billing Period Ending 5 Feb 23'!C1893,Recovery_period_end,"&gt;="&amp;'Billing Period Ending 5 Feb 23'!C1893,Region,'Billing Period Ending 5 Feb 23'!$D$2)</f>
        <v>0.8</v>
      </c>
      <c r="E1893" s="14"/>
      <c r="F1893" s="6">
        <f t="shared" si="115"/>
        <v>0</v>
      </c>
    </row>
    <row r="1894" spans="1:6" x14ac:dyDescent="0.4">
      <c r="A1894" s="9">
        <f t="shared" si="116"/>
        <v>44961</v>
      </c>
      <c r="B1894" s="11">
        <f t="shared" si="117"/>
        <v>0.5625</v>
      </c>
      <c r="C1894" s="7">
        <f t="shared" si="114"/>
        <v>44961.5625</v>
      </c>
      <c r="D1894" s="6">
        <f>SUMIFS(Recovery_rate____MWh,Recovery_period_start,"&lt;="&amp;'Billing Period Ending 5 Feb 23'!C1894,Recovery_period_end,"&gt;="&amp;'Billing Period Ending 5 Feb 23'!C1894,Region,'Billing Period Ending 5 Feb 23'!$D$2)</f>
        <v>0.8</v>
      </c>
      <c r="E1894" s="14"/>
      <c r="F1894" s="6">
        <f t="shared" si="115"/>
        <v>0</v>
      </c>
    </row>
    <row r="1895" spans="1:6" x14ac:dyDescent="0.4">
      <c r="A1895" s="9">
        <f t="shared" si="116"/>
        <v>44961</v>
      </c>
      <c r="B1895" s="11">
        <f t="shared" si="117"/>
        <v>0.56597222222222221</v>
      </c>
      <c r="C1895" s="7">
        <f t="shared" si="114"/>
        <v>44961.565972222219</v>
      </c>
      <c r="D1895" s="6">
        <f>SUMIFS(Recovery_rate____MWh,Recovery_period_start,"&lt;="&amp;'Billing Period Ending 5 Feb 23'!C1895,Recovery_period_end,"&gt;="&amp;'Billing Period Ending 5 Feb 23'!C1895,Region,'Billing Period Ending 5 Feb 23'!$D$2)</f>
        <v>0.8</v>
      </c>
      <c r="E1895" s="14"/>
      <c r="F1895" s="6">
        <f t="shared" si="115"/>
        <v>0</v>
      </c>
    </row>
    <row r="1896" spans="1:6" x14ac:dyDescent="0.4">
      <c r="A1896" s="9">
        <f t="shared" si="116"/>
        <v>44961</v>
      </c>
      <c r="B1896" s="11">
        <f t="shared" si="117"/>
        <v>0.56944444444444442</v>
      </c>
      <c r="C1896" s="7">
        <f t="shared" si="114"/>
        <v>44961.569444444445</v>
      </c>
      <c r="D1896" s="6">
        <f>SUMIFS(Recovery_rate____MWh,Recovery_period_start,"&lt;="&amp;'Billing Period Ending 5 Feb 23'!C1896,Recovery_period_end,"&gt;="&amp;'Billing Period Ending 5 Feb 23'!C1896,Region,'Billing Period Ending 5 Feb 23'!$D$2)</f>
        <v>0.8</v>
      </c>
      <c r="E1896" s="14"/>
      <c r="F1896" s="6">
        <f t="shared" si="115"/>
        <v>0</v>
      </c>
    </row>
    <row r="1897" spans="1:6" x14ac:dyDescent="0.4">
      <c r="A1897" s="9">
        <f t="shared" si="116"/>
        <v>44961</v>
      </c>
      <c r="B1897" s="11">
        <f t="shared" si="117"/>
        <v>0.57291666666666663</v>
      </c>
      <c r="C1897" s="7">
        <f t="shared" si="114"/>
        <v>44961.572916666664</v>
      </c>
      <c r="D1897" s="6">
        <f>SUMIFS(Recovery_rate____MWh,Recovery_period_start,"&lt;="&amp;'Billing Period Ending 5 Feb 23'!C1897,Recovery_period_end,"&gt;="&amp;'Billing Period Ending 5 Feb 23'!C1897,Region,'Billing Period Ending 5 Feb 23'!$D$2)</f>
        <v>0.8</v>
      </c>
      <c r="E1897" s="14"/>
      <c r="F1897" s="6">
        <f t="shared" si="115"/>
        <v>0</v>
      </c>
    </row>
    <row r="1898" spans="1:6" x14ac:dyDescent="0.4">
      <c r="A1898" s="9">
        <f t="shared" si="116"/>
        <v>44961</v>
      </c>
      <c r="B1898" s="11">
        <f t="shared" si="117"/>
        <v>0.57638888888888895</v>
      </c>
      <c r="C1898" s="7">
        <f t="shared" si="114"/>
        <v>44961.576388888891</v>
      </c>
      <c r="D1898" s="6">
        <f>SUMIFS(Recovery_rate____MWh,Recovery_period_start,"&lt;="&amp;'Billing Period Ending 5 Feb 23'!C1898,Recovery_period_end,"&gt;="&amp;'Billing Period Ending 5 Feb 23'!C1898,Region,'Billing Period Ending 5 Feb 23'!$D$2)</f>
        <v>0.8</v>
      </c>
      <c r="E1898" s="14"/>
      <c r="F1898" s="6">
        <f t="shared" si="115"/>
        <v>0</v>
      </c>
    </row>
    <row r="1899" spans="1:6" x14ac:dyDescent="0.4">
      <c r="A1899" s="9">
        <f t="shared" si="116"/>
        <v>44961</v>
      </c>
      <c r="B1899" s="11">
        <f t="shared" si="117"/>
        <v>0.57986111111111105</v>
      </c>
      <c r="C1899" s="7">
        <f t="shared" si="114"/>
        <v>44961.579861111109</v>
      </c>
      <c r="D1899" s="6">
        <f>SUMIFS(Recovery_rate____MWh,Recovery_period_start,"&lt;="&amp;'Billing Period Ending 5 Feb 23'!C1899,Recovery_period_end,"&gt;="&amp;'Billing Period Ending 5 Feb 23'!C1899,Region,'Billing Period Ending 5 Feb 23'!$D$2)</f>
        <v>0.8</v>
      </c>
      <c r="E1899" s="14"/>
      <c r="F1899" s="6">
        <f t="shared" si="115"/>
        <v>0</v>
      </c>
    </row>
    <row r="1900" spans="1:6" x14ac:dyDescent="0.4">
      <c r="A1900" s="9">
        <f t="shared" si="116"/>
        <v>44961</v>
      </c>
      <c r="B1900" s="11">
        <f t="shared" si="117"/>
        <v>0.58333333333333337</v>
      </c>
      <c r="C1900" s="7">
        <f t="shared" si="114"/>
        <v>44961.583333333336</v>
      </c>
      <c r="D1900" s="6">
        <f>SUMIFS(Recovery_rate____MWh,Recovery_period_start,"&lt;="&amp;'Billing Period Ending 5 Feb 23'!C1900,Recovery_period_end,"&gt;="&amp;'Billing Period Ending 5 Feb 23'!C1900,Region,'Billing Period Ending 5 Feb 23'!$D$2)</f>
        <v>0.8</v>
      </c>
      <c r="E1900" s="14"/>
      <c r="F1900" s="6">
        <f t="shared" si="115"/>
        <v>0</v>
      </c>
    </row>
    <row r="1901" spans="1:6" x14ac:dyDescent="0.4">
      <c r="A1901" s="9">
        <f t="shared" si="116"/>
        <v>44961</v>
      </c>
      <c r="B1901" s="11">
        <f t="shared" si="117"/>
        <v>0.58680555555555558</v>
      </c>
      <c r="C1901" s="7">
        <f t="shared" si="114"/>
        <v>44961.586805555555</v>
      </c>
      <c r="D1901" s="6">
        <f>SUMIFS(Recovery_rate____MWh,Recovery_period_start,"&lt;="&amp;'Billing Period Ending 5 Feb 23'!C1901,Recovery_period_end,"&gt;="&amp;'Billing Period Ending 5 Feb 23'!C1901,Region,'Billing Period Ending 5 Feb 23'!$D$2)</f>
        <v>0.8</v>
      </c>
      <c r="E1901" s="14"/>
      <c r="F1901" s="6">
        <f t="shared" si="115"/>
        <v>0</v>
      </c>
    </row>
    <row r="1902" spans="1:6" x14ac:dyDescent="0.4">
      <c r="A1902" s="9">
        <f t="shared" si="116"/>
        <v>44961</v>
      </c>
      <c r="B1902" s="11">
        <f t="shared" si="117"/>
        <v>0.59027777777777779</v>
      </c>
      <c r="C1902" s="7">
        <f t="shared" si="114"/>
        <v>44961.590277777781</v>
      </c>
      <c r="D1902" s="6">
        <f>SUMIFS(Recovery_rate____MWh,Recovery_period_start,"&lt;="&amp;'Billing Period Ending 5 Feb 23'!C1902,Recovery_period_end,"&gt;="&amp;'Billing Period Ending 5 Feb 23'!C1902,Region,'Billing Period Ending 5 Feb 23'!$D$2)</f>
        <v>0.8</v>
      </c>
      <c r="E1902" s="14"/>
      <c r="F1902" s="6">
        <f t="shared" si="115"/>
        <v>0</v>
      </c>
    </row>
    <row r="1903" spans="1:6" x14ac:dyDescent="0.4">
      <c r="A1903" s="9">
        <f t="shared" si="116"/>
        <v>44961</v>
      </c>
      <c r="B1903" s="11">
        <f t="shared" si="117"/>
        <v>0.59375</v>
      </c>
      <c r="C1903" s="7">
        <f t="shared" si="114"/>
        <v>44961.59375</v>
      </c>
      <c r="D1903" s="6">
        <f>SUMIFS(Recovery_rate____MWh,Recovery_period_start,"&lt;="&amp;'Billing Period Ending 5 Feb 23'!C1903,Recovery_period_end,"&gt;="&amp;'Billing Period Ending 5 Feb 23'!C1903,Region,'Billing Period Ending 5 Feb 23'!$D$2)</f>
        <v>0.8</v>
      </c>
      <c r="E1903" s="14"/>
      <c r="F1903" s="6">
        <f t="shared" si="115"/>
        <v>0</v>
      </c>
    </row>
    <row r="1904" spans="1:6" x14ac:dyDescent="0.4">
      <c r="A1904" s="9">
        <f t="shared" si="116"/>
        <v>44961</v>
      </c>
      <c r="B1904" s="11">
        <f t="shared" si="117"/>
        <v>0.59722222222222221</v>
      </c>
      <c r="C1904" s="7">
        <f t="shared" si="114"/>
        <v>44961.597222222219</v>
      </c>
      <c r="D1904" s="6">
        <f>SUMIFS(Recovery_rate____MWh,Recovery_period_start,"&lt;="&amp;'Billing Period Ending 5 Feb 23'!C1904,Recovery_period_end,"&gt;="&amp;'Billing Period Ending 5 Feb 23'!C1904,Region,'Billing Period Ending 5 Feb 23'!$D$2)</f>
        <v>0.8</v>
      </c>
      <c r="E1904" s="14"/>
      <c r="F1904" s="6">
        <f t="shared" si="115"/>
        <v>0</v>
      </c>
    </row>
    <row r="1905" spans="1:6" x14ac:dyDescent="0.4">
      <c r="A1905" s="9">
        <f t="shared" si="116"/>
        <v>44961</v>
      </c>
      <c r="B1905" s="11">
        <f t="shared" si="117"/>
        <v>0.60069444444444442</v>
      </c>
      <c r="C1905" s="7">
        <f t="shared" si="114"/>
        <v>44961.600694444445</v>
      </c>
      <c r="D1905" s="6">
        <f>SUMIFS(Recovery_rate____MWh,Recovery_period_start,"&lt;="&amp;'Billing Period Ending 5 Feb 23'!C1905,Recovery_period_end,"&gt;="&amp;'Billing Period Ending 5 Feb 23'!C1905,Region,'Billing Period Ending 5 Feb 23'!$D$2)</f>
        <v>0.8</v>
      </c>
      <c r="E1905" s="14"/>
      <c r="F1905" s="6">
        <f t="shared" si="115"/>
        <v>0</v>
      </c>
    </row>
    <row r="1906" spans="1:6" x14ac:dyDescent="0.4">
      <c r="A1906" s="9">
        <f t="shared" si="116"/>
        <v>44961</v>
      </c>
      <c r="B1906" s="11">
        <f t="shared" si="117"/>
        <v>0.60416666666666663</v>
      </c>
      <c r="C1906" s="7">
        <f t="shared" si="114"/>
        <v>44961.604166666664</v>
      </c>
      <c r="D1906" s="6">
        <f>SUMIFS(Recovery_rate____MWh,Recovery_period_start,"&lt;="&amp;'Billing Period Ending 5 Feb 23'!C1906,Recovery_period_end,"&gt;="&amp;'Billing Period Ending 5 Feb 23'!C1906,Region,'Billing Period Ending 5 Feb 23'!$D$2)</f>
        <v>0.8</v>
      </c>
      <c r="E1906" s="14"/>
      <c r="F1906" s="6">
        <f t="shared" si="115"/>
        <v>0</v>
      </c>
    </row>
    <row r="1907" spans="1:6" x14ac:dyDescent="0.4">
      <c r="A1907" s="9">
        <f t="shared" si="116"/>
        <v>44961</v>
      </c>
      <c r="B1907" s="11">
        <f t="shared" si="117"/>
        <v>0.60763888888888895</v>
      </c>
      <c r="C1907" s="7">
        <f t="shared" si="114"/>
        <v>44961.607638888891</v>
      </c>
      <c r="D1907" s="6">
        <f>SUMIFS(Recovery_rate____MWh,Recovery_period_start,"&lt;="&amp;'Billing Period Ending 5 Feb 23'!C1907,Recovery_period_end,"&gt;="&amp;'Billing Period Ending 5 Feb 23'!C1907,Region,'Billing Period Ending 5 Feb 23'!$D$2)</f>
        <v>0.8</v>
      </c>
      <c r="E1907" s="14"/>
      <c r="F1907" s="6">
        <f t="shared" si="115"/>
        <v>0</v>
      </c>
    </row>
    <row r="1908" spans="1:6" x14ac:dyDescent="0.4">
      <c r="A1908" s="9">
        <f t="shared" si="116"/>
        <v>44961</v>
      </c>
      <c r="B1908" s="11">
        <f t="shared" si="117"/>
        <v>0.61111111111111105</v>
      </c>
      <c r="C1908" s="7">
        <f t="shared" si="114"/>
        <v>44961.611111111109</v>
      </c>
      <c r="D1908" s="6">
        <f>SUMIFS(Recovery_rate____MWh,Recovery_period_start,"&lt;="&amp;'Billing Period Ending 5 Feb 23'!C1908,Recovery_period_end,"&gt;="&amp;'Billing Period Ending 5 Feb 23'!C1908,Region,'Billing Period Ending 5 Feb 23'!$D$2)</f>
        <v>0.8</v>
      </c>
      <c r="E1908" s="14"/>
      <c r="F1908" s="6">
        <f t="shared" si="115"/>
        <v>0</v>
      </c>
    </row>
    <row r="1909" spans="1:6" x14ac:dyDescent="0.4">
      <c r="A1909" s="9">
        <f t="shared" si="116"/>
        <v>44961</v>
      </c>
      <c r="B1909" s="11">
        <f t="shared" si="117"/>
        <v>0.61458333333333337</v>
      </c>
      <c r="C1909" s="7">
        <f t="shared" si="114"/>
        <v>44961.614583333336</v>
      </c>
      <c r="D1909" s="6">
        <f>SUMIFS(Recovery_rate____MWh,Recovery_period_start,"&lt;="&amp;'Billing Period Ending 5 Feb 23'!C1909,Recovery_period_end,"&gt;="&amp;'Billing Period Ending 5 Feb 23'!C1909,Region,'Billing Period Ending 5 Feb 23'!$D$2)</f>
        <v>0.8</v>
      </c>
      <c r="E1909" s="14"/>
      <c r="F1909" s="6">
        <f t="shared" si="115"/>
        <v>0</v>
      </c>
    </row>
    <row r="1910" spans="1:6" x14ac:dyDescent="0.4">
      <c r="A1910" s="9">
        <f t="shared" si="116"/>
        <v>44961</v>
      </c>
      <c r="B1910" s="11">
        <f t="shared" si="117"/>
        <v>0.61805555555555558</v>
      </c>
      <c r="C1910" s="7">
        <f t="shared" si="114"/>
        <v>44961.618055555555</v>
      </c>
      <c r="D1910" s="6">
        <f>SUMIFS(Recovery_rate____MWh,Recovery_period_start,"&lt;="&amp;'Billing Period Ending 5 Feb 23'!C1910,Recovery_period_end,"&gt;="&amp;'Billing Period Ending 5 Feb 23'!C1910,Region,'Billing Period Ending 5 Feb 23'!$D$2)</f>
        <v>0.8</v>
      </c>
      <c r="E1910" s="14"/>
      <c r="F1910" s="6">
        <f t="shared" si="115"/>
        <v>0</v>
      </c>
    </row>
    <row r="1911" spans="1:6" x14ac:dyDescent="0.4">
      <c r="A1911" s="9">
        <f t="shared" si="116"/>
        <v>44961</v>
      </c>
      <c r="B1911" s="11">
        <f t="shared" si="117"/>
        <v>0.62152777777777779</v>
      </c>
      <c r="C1911" s="7">
        <f t="shared" si="114"/>
        <v>44961.621527777781</v>
      </c>
      <c r="D1911" s="6">
        <f>SUMIFS(Recovery_rate____MWh,Recovery_period_start,"&lt;="&amp;'Billing Period Ending 5 Feb 23'!C1911,Recovery_period_end,"&gt;="&amp;'Billing Period Ending 5 Feb 23'!C1911,Region,'Billing Period Ending 5 Feb 23'!$D$2)</f>
        <v>0.8</v>
      </c>
      <c r="E1911" s="14"/>
      <c r="F1911" s="6">
        <f t="shared" si="115"/>
        <v>0</v>
      </c>
    </row>
    <row r="1912" spans="1:6" x14ac:dyDescent="0.4">
      <c r="A1912" s="9">
        <f t="shared" si="116"/>
        <v>44961</v>
      </c>
      <c r="B1912" s="11">
        <f t="shared" si="117"/>
        <v>0.625</v>
      </c>
      <c r="C1912" s="7">
        <f t="shared" si="114"/>
        <v>44961.625</v>
      </c>
      <c r="D1912" s="6">
        <f>SUMIFS(Recovery_rate____MWh,Recovery_period_start,"&lt;="&amp;'Billing Period Ending 5 Feb 23'!C1912,Recovery_period_end,"&gt;="&amp;'Billing Period Ending 5 Feb 23'!C1912,Region,'Billing Period Ending 5 Feb 23'!$D$2)</f>
        <v>0.8</v>
      </c>
      <c r="E1912" s="14"/>
      <c r="F1912" s="6">
        <f t="shared" si="115"/>
        <v>0</v>
      </c>
    </row>
    <row r="1913" spans="1:6" x14ac:dyDescent="0.4">
      <c r="A1913" s="9">
        <f t="shared" si="116"/>
        <v>44961</v>
      </c>
      <c r="B1913" s="11">
        <f t="shared" si="117"/>
        <v>0.62847222222222221</v>
      </c>
      <c r="C1913" s="7">
        <f t="shared" si="114"/>
        <v>44961.628472222219</v>
      </c>
      <c r="D1913" s="6">
        <f>SUMIFS(Recovery_rate____MWh,Recovery_period_start,"&lt;="&amp;'Billing Period Ending 5 Feb 23'!C1913,Recovery_period_end,"&gt;="&amp;'Billing Period Ending 5 Feb 23'!C1913,Region,'Billing Period Ending 5 Feb 23'!$D$2)</f>
        <v>0.8</v>
      </c>
      <c r="E1913" s="14"/>
      <c r="F1913" s="6">
        <f t="shared" si="115"/>
        <v>0</v>
      </c>
    </row>
    <row r="1914" spans="1:6" x14ac:dyDescent="0.4">
      <c r="A1914" s="9">
        <f t="shared" si="116"/>
        <v>44961</v>
      </c>
      <c r="B1914" s="11">
        <f t="shared" si="117"/>
        <v>0.63194444444444442</v>
      </c>
      <c r="C1914" s="7">
        <f t="shared" si="114"/>
        <v>44961.631944444445</v>
      </c>
      <c r="D1914" s="6">
        <f>SUMIFS(Recovery_rate____MWh,Recovery_period_start,"&lt;="&amp;'Billing Period Ending 5 Feb 23'!C1914,Recovery_period_end,"&gt;="&amp;'Billing Period Ending 5 Feb 23'!C1914,Region,'Billing Period Ending 5 Feb 23'!$D$2)</f>
        <v>0.8</v>
      </c>
      <c r="E1914" s="14"/>
      <c r="F1914" s="6">
        <f t="shared" si="115"/>
        <v>0</v>
      </c>
    </row>
    <row r="1915" spans="1:6" x14ac:dyDescent="0.4">
      <c r="A1915" s="9">
        <f t="shared" si="116"/>
        <v>44961</v>
      </c>
      <c r="B1915" s="11">
        <f t="shared" si="117"/>
        <v>0.63541666666666663</v>
      </c>
      <c r="C1915" s="7">
        <f t="shared" si="114"/>
        <v>44961.635416666664</v>
      </c>
      <c r="D1915" s="6">
        <f>SUMIFS(Recovery_rate____MWh,Recovery_period_start,"&lt;="&amp;'Billing Period Ending 5 Feb 23'!C1915,Recovery_period_end,"&gt;="&amp;'Billing Period Ending 5 Feb 23'!C1915,Region,'Billing Period Ending 5 Feb 23'!$D$2)</f>
        <v>0.8</v>
      </c>
      <c r="E1915" s="14"/>
      <c r="F1915" s="6">
        <f t="shared" si="115"/>
        <v>0</v>
      </c>
    </row>
    <row r="1916" spans="1:6" x14ac:dyDescent="0.4">
      <c r="A1916" s="9">
        <f t="shared" si="116"/>
        <v>44961</v>
      </c>
      <c r="B1916" s="11">
        <f t="shared" si="117"/>
        <v>0.63888888888888895</v>
      </c>
      <c r="C1916" s="7">
        <f t="shared" si="114"/>
        <v>44961.638888888891</v>
      </c>
      <c r="D1916" s="6">
        <f>SUMIFS(Recovery_rate____MWh,Recovery_period_start,"&lt;="&amp;'Billing Period Ending 5 Feb 23'!C1916,Recovery_period_end,"&gt;="&amp;'Billing Period Ending 5 Feb 23'!C1916,Region,'Billing Period Ending 5 Feb 23'!$D$2)</f>
        <v>0.8</v>
      </c>
      <c r="E1916" s="14"/>
      <c r="F1916" s="6">
        <f t="shared" si="115"/>
        <v>0</v>
      </c>
    </row>
    <row r="1917" spans="1:6" x14ac:dyDescent="0.4">
      <c r="A1917" s="9">
        <f t="shared" si="116"/>
        <v>44961</v>
      </c>
      <c r="B1917" s="11">
        <f t="shared" si="117"/>
        <v>0.64236111111111105</v>
      </c>
      <c r="C1917" s="7">
        <f t="shared" si="114"/>
        <v>44961.642361111109</v>
      </c>
      <c r="D1917" s="6">
        <f>SUMIFS(Recovery_rate____MWh,Recovery_period_start,"&lt;="&amp;'Billing Period Ending 5 Feb 23'!C1917,Recovery_period_end,"&gt;="&amp;'Billing Period Ending 5 Feb 23'!C1917,Region,'Billing Period Ending 5 Feb 23'!$D$2)</f>
        <v>0.8</v>
      </c>
      <c r="E1917" s="14"/>
      <c r="F1917" s="6">
        <f t="shared" si="115"/>
        <v>0</v>
      </c>
    </row>
    <row r="1918" spans="1:6" x14ac:dyDescent="0.4">
      <c r="A1918" s="9">
        <f t="shared" si="116"/>
        <v>44961</v>
      </c>
      <c r="B1918" s="11">
        <f t="shared" si="117"/>
        <v>0.64583333333333337</v>
      </c>
      <c r="C1918" s="7">
        <f t="shared" si="114"/>
        <v>44961.645833333336</v>
      </c>
      <c r="D1918" s="6">
        <f>SUMIFS(Recovery_rate____MWh,Recovery_period_start,"&lt;="&amp;'Billing Period Ending 5 Feb 23'!C1918,Recovery_period_end,"&gt;="&amp;'Billing Period Ending 5 Feb 23'!C1918,Region,'Billing Period Ending 5 Feb 23'!$D$2)</f>
        <v>0.8</v>
      </c>
      <c r="E1918" s="14"/>
      <c r="F1918" s="6">
        <f t="shared" si="115"/>
        <v>0</v>
      </c>
    </row>
    <row r="1919" spans="1:6" x14ac:dyDescent="0.4">
      <c r="A1919" s="9">
        <f t="shared" si="116"/>
        <v>44961</v>
      </c>
      <c r="B1919" s="11">
        <f t="shared" si="117"/>
        <v>0.64930555555555558</v>
      </c>
      <c r="C1919" s="7">
        <f t="shared" si="114"/>
        <v>44961.649305555555</v>
      </c>
      <c r="D1919" s="6">
        <f>SUMIFS(Recovery_rate____MWh,Recovery_period_start,"&lt;="&amp;'Billing Period Ending 5 Feb 23'!C1919,Recovery_period_end,"&gt;="&amp;'Billing Period Ending 5 Feb 23'!C1919,Region,'Billing Period Ending 5 Feb 23'!$D$2)</f>
        <v>0.8</v>
      </c>
      <c r="E1919" s="14"/>
      <c r="F1919" s="6">
        <f t="shared" si="115"/>
        <v>0</v>
      </c>
    </row>
    <row r="1920" spans="1:6" x14ac:dyDescent="0.4">
      <c r="A1920" s="9">
        <f t="shared" si="116"/>
        <v>44961</v>
      </c>
      <c r="B1920" s="11">
        <f t="shared" si="117"/>
        <v>0.65277777777777779</v>
      </c>
      <c r="C1920" s="7">
        <f t="shared" si="114"/>
        <v>44961.652777777781</v>
      </c>
      <c r="D1920" s="6">
        <f>SUMIFS(Recovery_rate____MWh,Recovery_period_start,"&lt;="&amp;'Billing Period Ending 5 Feb 23'!C1920,Recovery_period_end,"&gt;="&amp;'Billing Period Ending 5 Feb 23'!C1920,Region,'Billing Period Ending 5 Feb 23'!$D$2)</f>
        <v>0.8</v>
      </c>
      <c r="E1920" s="14"/>
      <c r="F1920" s="6">
        <f t="shared" si="115"/>
        <v>0</v>
      </c>
    </row>
    <row r="1921" spans="1:6" x14ac:dyDescent="0.4">
      <c r="A1921" s="9">
        <f t="shared" si="116"/>
        <v>44961</v>
      </c>
      <c r="B1921" s="11">
        <f t="shared" si="117"/>
        <v>0.65625</v>
      </c>
      <c r="C1921" s="7">
        <f t="shared" ref="C1921:C1984" si="118">A1921+B1921</f>
        <v>44961.65625</v>
      </c>
      <c r="D1921" s="6">
        <f>SUMIFS(Recovery_rate____MWh,Recovery_period_start,"&lt;="&amp;'Billing Period Ending 5 Feb 23'!C1921,Recovery_period_end,"&gt;="&amp;'Billing Period Ending 5 Feb 23'!C1921,Region,'Billing Period Ending 5 Feb 23'!$D$2)</f>
        <v>0.8</v>
      </c>
      <c r="E1921" s="14"/>
      <c r="F1921" s="6">
        <f t="shared" si="115"/>
        <v>0</v>
      </c>
    </row>
    <row r="1922" spans="1:6" x14ac:dyDescent="0.4">
      <c r="A1922" s="9">
        <f t="shared" si="116"/>
        <v>44961</v>
      </c>
      <c r="B1922" s="11">
        <f t="shared" si="117"/>
        <v>0.65972222222222221</v>
      </c>
      <c r="C1922" s="7">
        <f t="shared" si="118"/>
        <v>44961.659722222219</v>
      </c>
      <c r="D1922" s="6">
        <f>SUMIFS(Recovery_rate____MWh,Recovery_period_start,"&lt;="&amp;'Billing Period Ending 5 Feb 23'!C1922,Recovery_period_end,"&gt;="&amp;'Billing Period Ending 5 Feb 23'!C1922,Region,'Billing Period Ending 5 Feb 23'!$D$2)</f>
        <v>0.8</v>
      </c>
      <c r="E1922" s="14"/>
      <c r="F1922" s="6">
        <f t="shared" si="115"/>
        <v>0</v>
      </c>
    </row>
    <row r="1923" spans="1:6" x14ac:dyDescent="0.4">
      <c r="A1923" s="9">
        <f t="shared" si="116"/>
        <v>44961</v>
      </c>
      <c r="B1923" s="11">
        <f t="shared" si="117"/>
        <v>0.66319444444444442</v>
      </c>
      <c r="C1923" s="7">
        <f t="shared" si="118"/>
        <v>44961.663194444445</v>
      </c>
      <c r="D1923" s="6">
        <f>SUMIFS(Recovery_rate____MWh,Recovery_period_start,"&lt;="&amp;'Billing Period Ending 5 Feb 23'!C1923,Recovery_period_end,"&gt;="&amp;'Billing Period Ending 5 Feb 23'!C1923,Region,'Billing Period Ending 5 Feb 23'!$D$2)</f>
        <v>0.8</v>
      </c>
      <c r="E1923" s="14"/>
      <c r="F1923" s="6">
        <f t="shared" si="115"/>
        <v>0</v>
      </c>
    </row>
    <row r="1924" spans="1:6" x14ac:dyDescent="0.4">
      <c r="A1924" s="9">
        <f t="shared" si="116"/>
        <v>44961</v>
      </c>
      <c r="B1924" s="11">
        <f t="shared" si="117"/>
        <v>0.66666666666666663</v>
      </c>
      <c r="C1924" s="7">
        <f t="shared" si="118"/>
        <v>44961.666666666664</v>
      </c>
      <c r="D1924" s="6">
        <f>SUMIFS(Recovery_rate____MWh,Recovery_period_start,"&lt;="&amp;'Billing Period Ending 5 Feb 23'!C1924,Recovery_period_end,"&gt;="&amp;'Billing Period Ending 5 Feb 23'!C1924,Region,'Billing Period Ending 5 Feb 23'!$D$2)</f>
        <v>0.8</v>
      </c>
      <c r="E1924" s="14"/>
      <c r="F1924" s="6">
        <f t="shared" ref="F1924:F1987" si="119">E1924*D1924</f>
        <v>0</v>
      </c>
    </row>
    <row r="1925" spans="1:6" x14ac:dyDescent="0.4">
      <c r="A1925" s="9">
        <f t="shared" si="116"/>
        <v>44961</v>
      </c>
      <c r="B1925" s="11">
        <f t="shared" si="117"/>
        <v>0.67013888888888884</v>
      </c>
      <c r="C1925" s="7">
        <f t="shared" si="118"/>
        <v>44961.670138888891</v>
      </c>
      <c r="D1925" s="6">
        <f>SUMIFS(Recovery_rate____MWh,Recovery_period_start,"&lt;="&amp;'Billing Period Ending 5 Feb 23'!C1925,Recovery_period_end,"&gt;="&amp;'Billing Period Ending 5 Feb 23'!C1925,Region,'Billing Period Ending 5 Feb 23'!$D$2)</f>
        <v>0.8</v>
      </c>
      <c r="E1925" s="14"/>
      <c r="F1925" s="6">
        <f t="shared" si="119"/>
        <v>0</v>
      </c>
    </row>
    <row r="1926" spans="1:6" x14ac:dyDescent="0.4">
      <c r="A1926" s="9">
        <f t="shared" si="116"/>
        <v>44961</v>
      </c>
      <c r="B1926" s="11">
        <f t="shared" si="117"/>
        <v>0.67361111111111116</v>
      </c>
      <c r="C1926" s="7">
        <f t="shared" si="118"/>
        <v>44961.673611111109</v>
      </c>
      <c r="D1926" s="6">
        <f>SUMIFS(Recovery_rate____MWh,Recovery_period_start,"&lt;="&amp;'Billing Period Ending 5 Feb 23'!C1926,Recovery_period_end,"&gt;="&amp;'Billing Period Ending 5 Feb 23'!C1926,Region,'Billing Period Ending 5 Feb 23'!$D$2)</f>
        <v>0.8</v>
      </c>
      <c r="E1926" s="14"/>
      <c r="F1926" s="6">
        <f t="shared" si="119"/>
        <v>0</v>
      </c>
    </row>
    <row r="1927" spans="1:6" x14ac:dyDescent="0.4">
      <c r="A1927" s="9">
        <f t="shared" si="116"/>
        <v>44961</v>
      </c>
      <c r="B1927" s="11">
        <f t="shared" si="117"/>
        <v>0.67708333333333337</v>
      </c>
      <c r="C1927" s="7">
        <f t="shared" si="118"/>
        <v>44961.677083333336</v>
      </c>
      <c r="D1927" s="6">
        <f>SUMIFS(Recovery_rate____MWh,Recovery_period_start,"&lt;="&amp;'Billing Period Ending 5 Feb 23'!C1927,Recovery_period_end,"&gt;="&amp;'Billing Period Ending 5 Feb 23'!C1927,Region,'Billing Period Ending 5 Feb 23'!$D$2)</f>
        <v>0.8</v>
      </c>
      <c r="E1927" s="14"/>
      <c r="F1927" s="6">
        <f t="shared" si="119"/>
        <v>0</v>
      </c>
    </row>
    <row r="1928" spans="1:6" x14ac:dyDescent="0.4">
      <c r="A1928" s="9">
        <f t="shared" si="116"/>
        <v>44961</v>
      </c>
      <c r="B1928" s="11">
        <f t="shared" si="117"/>
        <v>0.68055555555555547</v>
      </c>
      <c r="C1928" s="7">
        <f t="shared" si="118"/>
        <v>44961.680555555555</v>
      </c>
      <c r="D1928" s="6">
        <f>SUMIFS(Recovery_rate____MWh,Recovery_period_start,"&lt;="&amp;'Billing Period Ending 5 Feb 23'!C1928,Recovery_period_end,"&gt;="&amp;'Billing Period Ending 5 Feb 23'!C1928,Region,'Billing Period Ending 5 Feb 23'!$D$2)</f>
        <v>0.8</v>
      </c>
      <c r="E1928" s="14"/>
      <c r="F1928" s="6">
        <f t="shared" si="119"/>
        <v>0</v>
      </c>
    </row>
    <row r="1929" spans="1:6" x14ac:dyDescent="0.4">
      <c r="A1929" s="9">
        <f t="shared" si="116"/>
        <v>44961</v>
      </c>
      <c r="B1929" s="11">
        <f t="shared" si="117"/>
        <v>0.68402777777777779</v>
      </c>
      <c r="C1929" s="7">
        <f t="shared" si="118"/>
        <v>44961.684027777781</v>
      </c>
      <c r="D1929" s="6">
        <f>SUMIFS(Recovery_rate____MWh,Recovery_period_start,"&lt;="&amp;'Billing Period Ending 5 Feb 23'!C1929,Recovery_period_end,"&gt;="&amp;'Billing Period Ending 5 Feb 23'!C1929,Region,'Billing Period Ending 5 Feb 23'!$D$2)</f>
        <v>0.8</v>
      </c>
      <c r="E1929" s="14"/>
      <c r="F1929" s="6">
        <f t="shared" si="119"/>
        <v>0</v>
      </c>
    </row>
    <row r="1930" spans="1:6" x14ac:dyDescent="0.4">
      <c r="A1930" s="9">
        <f t="shared" si="116"/>
        <v>44961</v>
      </c>
      <c r="B1930" s="11">
        <f t="shared" si="117"/>
        <v>0.6875</v>
      </c>
      <c r="C1930" s="7">
        <f t="shared" si="118"/>
        <v>44961.6875</v>
      </c>
      <c r="D1930" s="6">
        <f>SUMIFS(Recovery_rate____MWh,Recovery_period_start,"&lt;="&amp;'Billing Period Ending 5 Feb 23'!C1930,Recovery_period_end,"&gt;="&amp;'Billing Period Ending 5 Feb 23'!C1930,Region,'Billing Period Ending 5 Feb 23'!$D$2)</f>
        <v>0.8</v>
      </c>
      <c r="E1930" s="14"/>
      <c r="F1930" s="6">
        <f t="shared" si="119"/>
        <v>0</v>
      </c>
    </row>
    <row r="1931" spans="1:6" x14ac:dyDescent="0.4">
      <c r="A1931" s="9">
        <f t="shared" si="116"/>
        <v>44961</v>
      </c>
      <c r="B1931" s="11">
        <f t="shared" si="117"/>
        <v>0.69097222222222221</v>
      </c>
      <c r="C1931" s="7">
        <f t="shared" si="118"/>
        <v>44961.690972222219</v>
      </c>
      <c r="D1931" s="6">
        <f>SUMIFS(Recovery_rate____MWh,Recovery_period_start,"&lt;="&amp;'Billing Period Ending 5 Feb 23'!C1931,Recovery_period_end,"&gt;="&amp;'Billing Period Ending 5 Feb 23'!C1931,Region,'Billing Period Ending 5 Feb 23'!$D$2)</f>
        <v>0.8</v>
      </c>
      <c r="E1931" s="14"/>
      <c r="F1931" s="6">
        <f t="shared" si="119"/>
        <v>0</v>
      </c>
    </row>
    <row r="1932" spans="1:6" x14ac:dyDescent="0.4">
      <c r="A1932" s="9">
        <f t="shared" si="116"/>
        <v>44961</v>
      </c>
      <c r="B1932" s="11">
        <f t="shared" si="117"/>
        <v>0.69444444444444453</v>
      </c>
      <c r="C1932" s="7">
        <f t="shared" si="118"/>
        <v>44961.694444444445</v>
      </c>
      <c r="D1932" s="6">
        <f>SUMIFS(Recovery_rate____MWh,Recovery_period_start,"&lt;="&amp;'Billing Period Ending 5 Feb 23'!C1932,Recovery_period_end,"&gt;="&amp;'Billing Period Ending 5 Feb 23'!C1932,Region,'Billing Period Ending 5 Feb 23'!$D$2)</f>
        <v>0.8</v>
      </c>
      <c r="E1932" s="14"/>
      <c r="F1932" s="6">
        <f t="shared" si="119"/>
        <v>0</v>
      </c>
    </row>
    <row r="1933" spans="1:6" x14ac:dyDescent="0.4">
      <c r="A1933" s="9">
        <f t="shared" si="116"/>
        <v>44961</v>
      </c>
      <c r="B1933" s="11">
        <f t="shared" si="117"/>
        <v>0.69791666666666663</v>
      </c>
      <c r="C1933" s="7">
        <f t="shared" si="118"/>
        <v>44961.697916666664</v>
      </c>
      <c r="D1933" s="6">
        <f>SUMIFS(Recovery_rate____MWh,Recovery_period_start,"&lt;="&amp;'Billing Period Ending 5 Feb 23'!C1933,Recovery_period_end,"&gt;="&amp;'Billing Period Ending 5 Feb 23'!C1933,Region,'Billing Period Ending 5 Feb 23'!$D$2)</f>
        <v>0.8</v>
      </c>
      <c r="E1933" s="14"/>
      <c r="F1933" s="6">
        <f t="shared" si="119"/>
        <v>0</v>
      </c>
    </row>
    <row r="1934" spans="1:6" x14ac:dyDescent="0.4">
      <c r="A1934" s="9">
        <f t="shared" si="116"/>
        <v>44961</v>
      </c>
      <c r="B1934" s="11">
        <f t="shared" si="117"/>
        <v>0.70138888888888884</v>
      </c>
      <c r="C1934" s="7">
        <f t="shared" si="118"/>
        <v>44961.701388888891</v>
      </c>
      <c r="D1934" s="6">
        <f>SUMIFS(Recovery_rate____MWh,Recovery_period_start,"&lt;="&amp;'Billing Period Ending 5 Feb 23'!C1934,Recovery_period_end,"&gt;="&amp;'Billing Period Ending 5 Feb 23'!C1934,Region,'Billing Period Ending 5 Feb 23'!$D$2)</f>
        <v>0.8</v>
      </c>
      <c r="E1934" s="14"/>
      <c r="F1934" s="6">
        <f t="shared" si="119"/>
        <v>0</v>
      </c>
    </row>
    <row r="1935" spans="1:6" x14ac:dyDescent="0.4">
      <c r="A1935" s="9">
        <f t="shared" si="116"/>
        <v>44961</v>
      </c>
      <c r="B1935" s="11">
        <f t="shared" si="117"/>
        <v>0.70486111111111116</v>
      </c>
      <c r="C1935" s="7">
        <f t="shared" si="118"/>
        <v>44961.704861111109</v>
      </c>
      <c r="D1935" s="6">
        <f>SUMIFS(Recovery_rate____MWh,Recovery_period_start,"&lt;="&amp;'Billing Period Ending 5 Feb 23'!C1935,Recovery_period_end,"&gt;="&amp;'Billing Period Ending 5 Feb 23'!C1935,Region,'Billing Period Ending 5 Feb 23'!$D$2)</f>
        <v>0.8</v>
      </c>
      <c r="E1935" s="14"/>
      <c r="F1935" s="6">
        <f t="shared" si="119"/>
        <v>0</v>
      </c>
    </row>
    <row r="1936" spans="1:6" x14ac:dyDescent="0.4">
      <c r="A1936" s="9">
        <f t="shared" si="116"/>
        <v>44961</v>
      </c>
      <c r="B1936" s="11">
        <f t="shared" si="117"/>
        <v>0.70833333333333337</v>
      </c>
      <c r="C1936" s="7">
        <f t="shared" si="118"/>
        <v>44961.708333333336</v>
      </c>
      <c r="D1936" s="6">
        <f>SUMIFS(Recovery_rate____MWh,Recovery_period_start,"&lt;="&amp;'Billing Period Ending 5 Feb 23'!C1936,Recovery_period_end,"&gt;="&amp;'Billing Period Ending 5 Feb 23'!C1936,Region,'Billing Period Ending 5 Feb 23'!$D$2)</f>
        <v>0.8</v>
      </c>
      <c r="E1936" s="14"/>
      <c r="F1936" s="6">
        <f t="shared" si="119"/>
        <v>0</v>
      </c>
    </row>
    <row r="1937" spans="1:6" x14ac:dyDescent="0.4">
      <c r="A1937" s="9">
        <f t="shared" si="116"/>
        <v>44961</v>
      </c>
      <c r="B1937" s="11">
        <f t="shared" si="117"/>
        <v>0.71180555555555547</v>
      </c>
      <c r="C1937" s="7">
        <f t="shared" si="118"/>
        <v>44961.711805555555</v>
      </c>
      <c r="D1937" s="6">
        <f>SUMIFS(Recovery_rate____MWh,Recovery_period_start,"&lt;="&amp;'Billing Period Ending 5 Feb 23'!C1937,Recovery_period_end,"&gt;="&amp;'Billing Period Ending 5 Feb 23'!C1937,Region,'Billing Period Ending 5 Feb 23'!$D$2)</f>
        <v>0.8</v>
      </c>
      <c r="E1937" s="14"/>
      <c r="F1937" s="6">
        <f t="shared" si="119"/>
        <v>0</v>
      </c>
    </row>
    <row r="1938" spans="1:6" x14ac:dyDescent="0.4">
      <c r="A1938" s="9">
        <f t="shared" si="116"/>
        <v>44961</v>
      </c>
      <c r="B1938" s="11">
        <f t="shared" si="117"/>
        <v>0.71527777777777779</v>
      </c>
      <c r="C1938" s="7">
        <f t="shared" si="118"/>
        <v>44961.715277777781</v>
      </c>
      <c r="D1938" s="6">
        <f>SUMIFS(Recovery_rate____MWh,Recovery_period_start,"&lt;="&amp;'Billing Period Ending 5 Feb 23'!C1938,Recovery_period_end,"&gt;="&amp;'Billing Period Ending 5 Feb 23'!C1938,Region,'Billing Period Ending 5 Feb 23'!$D$2)</f>
        <v>0.8</v>
      </c>
      <c r="E1938" s="14"/>
      <c r="F1938" s="6">
        <f t="shared" si="119"/>
        <v>0</v>
      </c>
    </row>
    <row r="1939" spans="1:6" x14ac:dyDescent="0.4">
      <c r="A1939" s="9">
        <f t="shared" si="116"/>
        <v>44961</v>
      </c>
      <c r="B1939" s="11">
        <f t="shared" si="117"/>
        <v>0.71875</v>
      </c>
      <c r="C1939" s="7">
        <f t="shared" si="118"/>
        <v>44961.71875</v>
      </c>
      <c r="D1939" s="6">
        <f>SUMIFS(Recovery_rate____MWh,Recovery_period_start,"&lt;="&amp;'Billing Period Ending 5 Feb 23'!C1939,Recovery_period_end,"&gt;="&amp;'Billing Period Ending 5 Feb 23'!C1939,Region,'Billing Period Ending 5 Feb 23'!$D$2)</f>
        <v>0.8</v>
      </c>
      <c r="E1939" s="14"/>
      <c r="F1939" s="6">
        <f t="shared" si="119"/>
        <v>0</v>
      </c>
    </row>
    <row r="1940" spans="1:6" x14ac:dyDescent="0.4">
      <c r="A1940" s="9">
        <f t="shared" si="116"/>
        <v>44961</v>
      </c>
      <c r="B1940" s="11">
        <f t="shared" si="117"/>
        <v>0.72222222222222221</v>
      </c>
      <c r="C1940" s="7">
        <f t="shared" si="118"/>
        <v>44961.722222222219</v>
      </c>
      <c r="D1940" s="6">
        <f>SUMIFS(Recovery_rate____MWh,Recovery_period_start,"&lt;="&amp;'Billing Period Ending 5 Feb 23'!C1940,Recovery_period_end,"&gt;="&amp;'Billing Period Ending 5 Feb 23'!C1940,Region,'Billing Period Ending 5 Feb 23'!$D$2)</f>
        <v>0.8</v>
      </c>
      <c r="E1940" s="14"/>
      <c r="F1940" s="6">
        <f t="shared" si="119"/>
        <v>0</v>
      </c>
    </row>
    <row r="1941" spans="1:6" x14ac:dyDescent="0.4">
      <c r="A1941" s="9">
        <f t="shared" si="116"/>
        <v>44961</v>
      </c>
      <c r="B1941" s="11">
        <f t="shared" si="117"/>
        <v>0.72569444444444453</v>
      </c>
      <c r="C1941" s="7">
        <f t="shared" si="118"/>
        <v>44961.725694444445</v>
      </c>
      <c r="D1941" s="6">
        <f>SUMIFS(Recovery_rate____MWh,Recovery_period_start,"&lt;="&amp;'Billing Period Ending 5 Feb 23'!C1941,Recovery_period_end,"&gt;="&amp;'Billing Period Ending 5 Feb 23'!C1941,Region,'Billing Period Ending 5 Feb 23'!$D$2)</f>
        <v>0.8</v>
      </c>
      <c r="E1941" s="14"/>
      <c r="F1941" s="6">
        <f t="shared" si="119"/>
        <v>0</v>
      </c>
    </row>
    <row r="1942" spans="1:6" x14ac:dyDescent="0.4">
      <c r="A1942" s="9">
        <f t="shared" si="116"/>
        <v>44961</v>
      </c>
      <c r="B1942" s="11">
        <f t="shared" si="117"/>
        <v>0.72916666666666663</v>
      </c>
      <c r="C1942" s="7">
        <f t="shared" si="118"/>
        <v>44961.729166666664</v>
      </c>
      <c r="D1942" s="6">
        <f>SUMIFS(Recovery_rate____MWh,Recovery_period_start,"&lt;="&amp;'Billing Period Ending 5 Feb 23'!C1942,Recovery_period_end,"&gt;="&amp;'Billing Period Ending 5 Feb 23'!C1942,Region,'Billing Period Ending 5 Feb 23'!$D$2)</f>
        <v>0.8</v>
      </c>
      <c r="E1942" s="14"/>
      <c r="F1942" s="6">
        <f t="shared" si="119"/>
        <v>0</v>
      </c>
    </row>
    <row r="1943" spans="1:6" x14ac:dyDescent="0.4">
      <c r="A1943" s="9">
        <f t="shared" si="116"/>
        <v>44961</v>
      </c>
      <c r="B1943" s="11">
        <f t="shared" si="117"/>
        <v>0.73263888888888884</v>
      </c>
      <c r="C1943" s="7">
        <f t="shared" si="118"/>
        <v>44961.732638888891</v>
      </c>
      <c r="D1943" s="6">
        <f>SUMIFS(Recovery_rate____MWh,Recovery_period_start,"&lt;="&amp;'Billing Period Ending 5 Feb 23'!C1943,Recovery_period_end,"&gt;="&amp;'Billing Period Ending 5 Feb 23'!C1943,Region,'Billing Period Ending 5 Feb 23'!$D$2)</f>
        <v>0.8</v>
      </c>
      <c r="E1943" s="14"/>
      <c r="F1943" s="6">
        <f t="shared" si="119"/>
        <v>0</v>
      </c>
    </row>
    <row r="1944" spans="1:6" x14ac:dyDescent="0.4">
      <c r="A1944" s="9">
        <f t="shared" si="116"/>
        <v>44961</v>
      </c>
      <c r="B1944" s="11">
        <f t="shared" si="117"/>
        <v>0.73611111111111116</v>
      </c>
      <c r="C1944" s="7">
        <f t="shared" si="118"/>
        <v>44961.736111111109</v>
      </c>
      <c r="D1944" s="6">
        <f>SUMIFS(Recovery_rate____MWh,Recovery_period_start,"&lt;="&amp;'Billing Period Ending 5 Feb 23'!C1944,Recovery_period_end,"&gt;="&amp;'Billing Period Ending 5 Feb 23'!C1944,Region,'Billing Period Ending 5 Feb 23'!$D$2)</f>
        <v>0.8</v>
      </c>
      <c r="E1944" s="14"/>
      <c r="F1944" s="6">
        <f t="shared" si="119"/>
        <v>0</v>
      </c>
    </row>
    <row r="1945" spans="1:6" x14ac:dyDescent="0.4">
      <c r="A1945" s="9">
        <f t="shared" si="116"/>
        <v>44961</v>
      </c>
      <c r="B1945" s="11">
        <f t="shared" si="117"/>
        <v>0.73958333333333337</v>
      </c>
      <c r="C1945" s="7">
        <f t="shared" si="118"/>
        <v>44961.739583333336</v>
      </c>
      <c r="D1945" s="6">
        <f>SUMIFS(Recovery_rate____MWh,Recovery_period_start,"&lt;="&amp;'Billing Period Ending 5 Feb 23'!C1945,Recovery_period_end,"&gt;="&amp;'Billing Period Ending 5 Feb 23'!C1945,Region,'Billing Period Ending 5 Feb 23'!$D$2)</f>
        <v>0.8</v>
      </c>
      <c r="E1945" s="14"/>
      <c r="F1945" s="6">
        <f t="shared" si="119"/>
        <v>0</v>
      </c>
    </row>
    <row r="1946" spans="1:6" x14ac:dyDescent="0.4">
      <c r="A1946" s="9">
        <f t="shared" si="116"/>
        <v>44961</v>
      </c>
      <c r="B1946" s="11">
        <f t="shared" si="117"/>
        <v>0.74305555555555547</v>
      </c>
      <c r="C1946" s="7">
        <f t="shared" si="118"/>
        <v>44961.743055555555</v>
      </c>
      <c r="D1946" s="6">
        <f>SUMIFS(Recovery_rate____MWh,Recovery_period_start,"&lt;="&amp;'Billing Period Ending 5 Feb 23'!C1946,Recovery_period_end,"&gt;="&amp;'Billing Period Ending 5 Feb 23'!C1946,Region,'Billing Period Ending 5 Feb 23'!$D$2)</f>
        <v>0.8</v>
      </c>
      <c r="E1946" s="14"/>
      <c r="F1946" s="6">
        <f t="shared" si="119"/>
        <v>0</v>
      </c>
    </row>
    <row r="1947" spans="1:6" x14ac:dyDescent="0.4">
      <c r="A1947" s="9">
        <f t="shared" si="116"/>
        <v>44961</v>
      </c>
      <c r="B1947" s="11">
        <f t="shared" si="117"/>
        <v>0.74652777777777779</v>
      </c>
      <c r="C1947" s="7">
        <f t="shared" si="118"/>
        <v>44961.746527777781</v>
      </c>
      <c r="D1947" s="6">
        <f>SUMIFS(Recovery_rate____MWh,Recovery_period_start,"&lt;="&amp;'Billing Period Ending 5 Feb 23'!C1947,Recovery_period_end,"&gt;="&amp;'Billing Period Ending 5 Feb 23'!C1947,Region,'Billing Period Ending 5 Feb 23'!$D$2)</f>
        <v>0.8</v>
      </c>
      <c r="E1947" s="14"/>
      <c r="F1947" s="6">
        <f t="shared" si="119"/>
        <v>0</v>
      </c>
    </row>
    <row r="1948" spans="1:6" x14ac:dyDescent="0.4">
      <c r="A1948" s="9">
        <f t="shared" si="116"/>
        <v>44961</v>
      </c>
      <c r="B1948" s="11">
        <f t="shared" si="117"/>
        <v>0.75</v>
      </c>
      <c r="C1948" s="7">
        <f t="shared" si="118"/>
        <v>44961.75</v>
      </c>
      <c r="D1948" s="6">
        <f>SUMIFS(Recovery_rate____MWh,Recovery_period_start,"&lt;="&amp;'Billing Period Ending 5 Feb 23'!C1948,Recovery_period_end,"&gt;="&amp;'Billing Period Ending 5 Feb 23'!C1948,Region,'Billing Period Ending 5 Feb 23'!$D$2)</f>
        <v>0.8</v>
      </c>
      <c r="E1948" s="14"/>
      <c r="F1948" s="6">
        <f t="shared" si="119"/>
        <v>0</v>
      </c>
    </row>
    <row r="1949" spans="1:6" x14ac:dyDescent="0.4">
      <c r="A1949" s="9">
        <f t="shared" si="116"/>
        <v>44961</v>
      </c>
      <c r="B1949" s="11">
        <f t="shared" si="117"/>
        <v>0.75347222222222221</v>
      </c>
      <c r="C1949" s="7">
        <f t="shared" si="118"/>
        <v>44961.753472222219</v>
      </c>
      <c r="D1949" s="6">
        <f>SUMIFS(Recovery_rate____MWh,Recovery_period_start,"&lt;="&amp;'Billing Period Ending 5 Feb 23'!C1949,Recovery_period_end,"&gt;="&amp;'Billing Period Ending 5 Feb 23'!C1949,Region,'Billing Period Ending 5 Feb 23'!$D$2)</f>
        <v>0.8</v>
      </c>
      <c r="E1949" s="14"/>
      <c r="F1949" s="6">
        <f t="shared" si="119"/>
        <v>0</v>
      </c>
    </row>
    <row r="1950" spans="1:6" x14ac:dyDescent="0.4">
      <c r="A1950" s="9">
        <f t="shared" si="116"/>
        <v>44961</v>
      </c>
      <c r="B1950" s="11">
        <f t="shared" si="117"/>
        <v>0.75694444444444453</v>
      </c>
      <c r="C1950" s="7">
        <f t="shared" si="118"/>
        <v>44961.756944444445</v>
      </c>
      <c r="D1950" s="6">
        <f>SUMIFS(Recovery_rate____MWh,Recovery_period_start,"&lt;="&amp;'Billing Period Ending 5 Feb 23'!C1950,Recovery_period_end,"&gt;="&amp;'Billing Period Ending 5 Feb 23'!C1950,Region,'Billing Period Ending 5 Feb 23'!$D$2)</f>
        <v>0.8</v>
      </c>
      <c r="E1950" s="14"/>
      <c r="F1950" s="6">
        <f t="shared" si="119"/>
        <v>0</v>
      </c>
    </row>
    <row r="1951" spans="1:6" x14ac:dyDescent="0.4">
      <c r="A1951" s="9">
        <f t="shared" si="116"/>
        <v>44961</v>
      </c>
      <c r="B1951" s="11">
        <f t="shared" si="117"/>
        <v>0.76041666666666663</v>
      </c>
      <c r="C1951" s="7">
        <f t="shared" si="118"/>
        <v>44961.760416666664</v>
      </c>
      <c r="D1951" s="6">
        <f>SUMIFS(Recovery_rate____MWh,Recovery_period_start,"&lt;="&amp;'Billing Period Ending 5 Feb 23'!C1951,Recovery_period_end,"&gt;="&amp;'Billing Period Ending 5 Feb 23'!C1951,Region,'Billing Period Ending 5 Feb 23'!$D$2)</f>
        <v>0.8</v>
      </c>
      <c r="E1951" s="14"/>
      <c r="F1951" s="6">
        <f t="shared" si="119"/>
        <v>0</v>
      </c>
    </row>
    <row r="1952" spans="1:6" x14ac:dyDescent="0.4">
      <c r="A1952" s="9">
        <f t="shared" si="116"/>
        <v>44961</v>
      </c>
      <c r="B1952" s="11">
        <f t="shared" si="117"/>
        <v>0.76388888888888884</v>
      </c>
      <c r="C1952" s="7">
        <f t="shared" si="118"/>
        <v>44961.763888888891</v>
      </c>
      <c r="D1952" s="6">
        <f>SUMIFS(Recovery_rate____MWh,Recovery_period_start,"&lt;="&amp;'Billing Period Ending 5 Feb 23'!C1952,Recovery_period_end,"&gt;="&amp;'Billing Period Ending 5 Feb 23'!C1952,Region,'Billing Period Ending 5 Feb 23'!$D$2)</f>
        <v>0.8</v>
      </c>
      <c r="E1952" s="14"/>
      <c r="F1952" s="6">
        <f t="shared" si="119"/>
        <v>0</v>
      </c>
    </row>
    <row r="1953" spans="1:6" x14ac:dyDescent="0.4">
      <c r="A1953" s="9">
        <f t="shared" si="116"/>
        <v>44961</v>
      </c>
      <c r="B1953" s="11">
        <f t="shared" si="117"/>
        <v>0.76736111111111116</v>
      </c>
      <c r="C1953" s="7">
        <f t="shared" si="118"/>
        <v>44961.767361111109</v>
      </c>
      <c r="D1953" s="6">
        <f>SUMIFS(Recovery_rate____MWh,Recovery_period_start,"&lt;="&amp;'Billing Period Ending 5 Feb 23'!C1953,Recovery_period_end,"&gt;="&amp;'Billing Period Ending 5 Feb 23'!C1953,Region,'Billing Period Ending 5 Feb 23'!$D$2)</f>
        <v>0.8</v>
      </c>
      <c r="E1953" s="14"/>
      <c r="F1953" s="6">
        <f t="shared" si="119"/>
        <v>0</v>
      </c>
    </row>
    <row r="1954" spans="1:6" x14ac:dyDescent="0.4">
      <c r="A1954" s="9">
        <f t="shared" si="116"/>
        <v>44961</v>
      </c>
      <c r="B1954" s="11">
        <f t="shared" si="117"/>
        <v>0.77083333333333337</v>
      </c>
      <c r="C1954" s="7">
        <f t="shared" si="118"/>
        <v>44961.770833333336</v>
      </c>
      <c r="D1954" s="6">
        <f>SUMIFS(Recovery_rate____MWh,Recovery_period_start,"&lt;="&amp;'Billing Period Ending 5 Feb 23'!C1954,Recovery_period_end,"&gt;="&amp;'Billing Period Ending 5 Feb 23'!C1954,Region,'Billing Period Ending 5 Feb 23'!$D$2)</f>
        <v>0.8</v>
      </c>
      <c r="E1954" s="14"/>
      <c r="F1954" s="6">
        <f t="shared" si="119"/>
        <v>0</v>
      </c>
    </row>
    <row r="1955" spans="1:6" x14ac:dyDescent="0.4">
      <c r="A1955" s="9">
        <f t="shared" si="116"/>
        <v>44961</v>
      </c>
      <c r="B1955" s="11">
        <f t="shared" si="117"/>
        <v>0.77430555555555547</v>
      </c>
      <c r="C1955" s="7">
        <f t="shared" si="118"/>
        <v>44961.774305555555</v>
      </c>
      <c r="D1955" s="6">
        <f>SUMIFS(Recovery_rate____MWh,Recovery_period_start,"&lt;="&amp;'Billing Period Ending 5 Feb 23'!C1955,Recovery_period_end,"&gt;="&amp;'Billing Period Ending 5 Feb 23'!C1955,Region,'Billing Period Ending 5 Feb 23'!$D$2)</f>
        <v>0.8</v>
      </c>
      <c r="E1955" s="14"/>
      <c r="F1955" s="6">
        <f t="shared" si="119"/>
        <v>0</v>
      </c>
    </row>
    <row r="1956" spans="1:6" x14ac:dyDescent="0.4">
      <c r="A1956" s="9">
        <f t="shared" si="116"/>
        <v>44961</v>
      </c>
      <c r="B1956" s="11">
        <f t="shared" si="117"/>
        <v>0.77777777777777779</v>
      </c>
      <c r="C1956" s="7">
        <f t="shared" si="118"/>
        <v>44961.777777777781</v>
      </c>
      <c r="D1956" s="6">
        <f>SUMIFS(Recovery_rate____MWh,Recovery_period_start,"&lt;="&amp;'Billing Period Ending 5 Feb 23'!C1956,Recovery_period_end,"&gt;="&amp;'Billing Period Ending 5 Feb 23'!C1956,Region,'Billing Period Ending 5 Feb 23'!$D$2)</f>
        <v>0.8</v>
      </c>
      <c r="E1956" s="14"/>
      <c r="F1956" s="6">
        <f t="shared" si="119"/>
        <v>0</v>
      </c>
    </row>
    <row r="1957" spans="1:6" x14ac:dyDescent="0.4">
      <c r="A1957" s="9">
        <f t="shared" ref="A1957:A2020" si="120">A1669+1</f>
        <v>44961</v>
      </c>
      <c r="B1957" s="11">
        <f t="shared" ref="B1957:B2020" si="121">B1669</f>
        <v>0.78125</v>
      </c>
      <c r="C1957" s="7">
        <f t="shared" si="118"/>
        <v>44961.78125</v>
      </c>
      <c r="D1957" s="6">
        <f>SUMIFS(Recovery_rate____MWh,Recovery_period_start,"&lt;="&amp;'Billing Period Ending 5 Feb 23'!C1957,Recovery_period_end,"&gt;="&amp;'Billing Period Ending 5 Feb 23'!C1957,Region,'Billing Period Ending 5 Feb 23'!$D$2)</f>
        <v>0.8</v>
      </c>
      <c r="E1957" s="14"/>
      <c r="F1957" s="6">
        <f t="shared" si="119"/>
        <v>0</v>
      </c>
    </row>
    <row r="1958" spans="1:6" x14ac:dyDescent="0.4">
      <c r="A1958" s="9">
        <f t="shared" si="120"/>
        <v>44961</v>
      </c>
      <c r="B1958" s="11">
        <f t="shared" si="121"/>
        <v>0.78472222222222221</v>
      </c>
      <c r="C1958" s="7">
        <f t="shared" si="118"/>
        <v>44961.784722222219</v>
      </c>
      <c r="D1958" s="6">
        <f>SUMIFS(Recovery_rate____MWh,Recovery_period_start,"&lt;="&amp;'Billing Period Ending 5 Feb 23'!C1958,Recovery_period_end,"&gt;="&amp;'Billing Period Ending 5 Feb 23'!C1958,Region,'Billing Period Ending 5 Feb 23'!$D$2)</f>
        <v>0.8</v>
      </c>
      <c r="E1958" s="14"/>
      <c r="F1958" s="6">
        <f t="shared" si="119"/>
        <v>0</v>
      </c>
    </row>
    <row r="1959" spans="1:6" x14ac:dyDescent="0.4">
      <c r="A1959" s="9">
        <f t="shared" si="120"/>
        <v>44961</v>
      </c>
      <c r="B1959" s="11">
        <f t="shared" si="121"/>
        <v>0.78819444444444453</v>
      </c>
      <c r="C1959" s="7">
        <f t="shared" si="118"/>
        <v>44961.788194444445</v>
      </c>
      <c r="D1959" s="6">
        <f>SUMIFS(Recovery_rate____MWh,Recovery_period_start,"&lt;="&amp;'Billing Period Ending 5 Feb 23'!C1959,Recovery_period_end,"&gt;="&amp;'Billing Period Ending 5 Feb 23'!C1959,Region,'Billing Period Ending 5 Feb 23'!$D$2)</f>
        <v>0.8</v>
      </c>
      <c r="E1959" s="14"/>
      <c r="F1959" s="6">
        <f t="shared" si="119"/>
        <v>0</v>
      </c>
    </row>
    <row r="1960" spans="1:6" x14ac:dyDescent="0.4">
      <c r="A1960" s="9">
        <f t="shared" si="120"/>
        <v>44961</v>
      </c>
      <c r="B1960" s="11">
        <f t="shared" si="121"/>
        <v>0.79166666666666663</v>
      </c>
      <c r="C1960" s="7">
        <f t="shared" si="118"/>
        <v>44961.791666666664</v>
      </c>
      <c r="D1960" s="6">
        <f>SUMIFS(Recovery_rate____MWh,Recovery_period_start,"&lt;="&amp;'Billing Period Ending 5 Feb 23'!C1960,Recovery_period_end,"&gt;="&amp;'Billing Period Ending 5 Feb 23'!C1960,Region,'Billing Period Ending 5 Feb 23'!$D$2)</f>
        <v>0.8</v>
      </c>
      <c r="E1960" s="14"/>
      <c r="F1960" s="6">
        <f t="shared" si="119"/>
        <v>0</v>
      </c>
    </row>
    <row r="1961" spans="1:6" x14ac:dyDescent="0.4">
      <c r="A1961" s="9">
        <f t="shared" si="120"/>
        <v>44961</v>
      </c>
      <c r="B1961" s="11">
        <f t="shared" si="121"/>
        <v>0.79513888888888884</v>
      </c>
      <c r="C1961" s="7">
        <f t="shared" si="118"/>
        <v>44961.795138888891</v>
      </c>
      <c r="D1961" s="6">
        <f>SUMIFS(Recovery_rate____MWh,Recovery_period_start,"&lt;="&amp;'Billing Period Ending 5 Feb 23'!C1961,Recovery_period_end,"&gt;="&amp;'Billing Period Ending 5 Feb 23'!C1961,Region,'Billing Period Ending 5 Feb 23'!$D$2)</f>
        <v>0.8</v>
      </c>
      <c r="E1961" s="14"/>
      <c r="F1961" s="6">
        <f t="shared" si="119"/>
        <v>0</v>
      </c>
    </row>
    <row r="1962" spans="1:6" x14ac:dyDescent="0.4">
      <c r="A1962" s="9">
        <f t="shared" si="120"/>
        <v>44961</v>
      </c>
      <c r="B1962" s="11">
        <f t="shared" si="121"/>
        <v>0.79861111111111116</v>
      </c>
      <c r="C1962" s="7">
        <f t="shared" si="118"/>
        <v>44961.798611111109</v>
      </c>
      <c r="D1962" s="6">
        <f>SUMIFS(Recovery_rate____MWh,Recovery_period_start,"&lt;="&amp;'Billing Period Ending 5 Feb 23'!C1962,Recovery_period_end,"&gt;="&amp;'Billing Period Ending 5 Feb 23'!C1962,Region,'Billing Period Ending 5 Feb 23'!$D$2)</f>
        <v>0.8</v>
      </c>
      <c r="E1962" s="14"/>
      <c r="F1962" s="6">
        <f t="shared" si="119"/>
        <v>0</v>
      </c>
    </row>
    <row r="1963" spans="1:6" x14ac:dyDescent="0.4">
      <c r="A1963" s="9">
        <f t="shared" si="120"/>
        <v>44961</v>
      </c>
      <c r="B1963" s="11">
        <f t="shared" si="121"/>
        <v>0.80208333333333337</v>
      </c>
      <c r="C1963" s="7">
        <f t="shared" si="118"/>
        <v>44961.802083333336</v>
      </c>
      <c r="D1963" s="6">
        <f>SUMIFS(Recovery_rate____MWh,Recovery_period_start,"&lt;="&amp;'Billing Period Ending 5 Feb 23'!C1963,Recovery_period_end,"&gt;="&amp;'Billing Period Ending 5 Feb 23'!C1963,Region,'Billing Period Ending 5 Feb 23'!$D$2)</f>
        <v>0.8</v>
      </c>
      <c r="E1963" s="14"/>
      <c r="F1963" s="6">
        <f t="shared" si="119"/>
        <v>0</v>
      </c>
    </row>
    <row r="1964" spans="1:6" x14ac:dyDescent="0.4">
      <c r="A1964" s="9">
        <f t="shared" si="120"/>
        <v>44961</v>
      </c>
      <c r="B1964" s="11">
        <f t="shared" si="121"/>
        <v>0.80555555555555547</v>
      </c>
      <c r="C1964" s="7">
        <f t="shared" si="118"/>
        <v>44961.805555555555</v>
      </c>
      <c r="D1964" s="6">
        <f>SUMIFS(Recovery_rate____MWh,Recovery_period_start,"&lt;="&amp;'Billing Period Ending 5 Feb 23'!C1964,Recovery_period_end,"&gt;="&amp;'Billing Period Ending 5 Feb 23'!C1964,Region,'Billing Period Ending 5 Feb 23'!$D$2)</f>
        <v>0.8</v>
      </c>
      <c r="E1964" s="14"/>
      <c r="F1964" s="6">
        <f t="shared" si="119"/>
        <v>0</v>
      </c>
    </row>
    <row r="1965" spans="1:6" x14ac:dyDescent="0.4">
      <c r="A1965" s="9">
        <f t="shared" si="120"/>
        <v>44961</v>
      </c>
      <c r="B1965" s="11">
        <f t="shared" si="121"/>
        <v>0.80902777777777779</v>
      </c>
      <c r="C1965" s="7">
        <f t="shared" si="118"/>
        <v>44961.809027777781</v>
      </c>
      <c r="D1965" s="6">
        <f>SUMIFS(Recovery_rate____MWh,Recovery_period_start,"&lt;="&amp;'Billing Period Ending 5 Feb 23'!C1965,Recovery_period_end,"&gt;="&amp;'Billing Period Ending 5 Feb 23'!C1965,Region,'Billing Period Ending 5 Feb 23'!$D$2)</f>
        <v>0.8</v>
      </c>
      <c r="E1965" s="14"/>
      <c r="F1965" s="6">
        <f t="shared" si="119"/>
        <v>0</v>
      </c>
    </row>
    <row r="1966" spans="1:6" x14ac:dyDescent="0.4">
      <c r="A1966" s="9">
        <f t="shared" si="120"/>
        <v>44961</v>
      </c>
      <c r="B1966" s="11">
        <f t="shared" si="121"/>
        <v>0.8125</v>
      </c>
      <c r="C1966" s="7">
        <f t="shared" si="118"/>
        <v>44961.8125</v>
      </c>
      <c r="D1966" s="6">
        <f>SUMIFS(Recovery_rate____MWh,Recovery_period_start,"&lt;="&amp;'Billing Period Ending 5 Feb 23'!C1966,Recovery_period_end,"&gt;="&amp;'Billing Period Ending 5 Feb 23'!C1966,Region,'Billing Period Ending 5 Feb 23'!$D$2)</f>
        <v>0.8</v>
      </c>
      <c r="E1966" s="14"/>
      <c r="F1966" s="6">
        <f t="shared" si="119"/>
        <v>0</v>
      </c>
    </row>
    <row r="1967" spans="1:6" x14ac:dyDescent="0.4">
      <c r="A1967" s="9">
        <f t="shared" si="120"/>
        <v>44961</v>
      </c>
      <c r="B1967" s="11">
        <f t="shared" si="121"/>
        <v>0.81597222222222221</v>
      </c>
      <c r="C1967" s="7">
        <f t="shared" si="118"/>
        <v>44961.815972222219</v>
      </c>
      <c r="D1967" s="6">
        <f>SUMIFS(Recovery_rate____MWh,Recovery_period_start,"&lt;="&amp;'Billing Period Ending 5 Feb 23'!C1967,Recovery_period_end,"&gt;="&amp;'Billing Period Ending 5 Feb 23'!C1967,Region,'Billing Period Ending 5 Feb 23'!$D$2)</f>
        <v>0.8</v>
      </c>
      <c r="E1967" s="14"/>
      <c r="F1967" s="6">
        <f t="shared" si="119"/>
        <v>0</v>
      </c>
    </row>
    <row r="1968" spans="1:6" x14ac:dyDescent="0.4">
      <c r="A1968" s="9">
        <f t="shared" si="120"/>
        <v>44961</v>
      </c>
      <c r="B1968" s="11">
        <f t="shared" si="121"/>
        <v>0.81944444444444453</v>
      </c>
      <c r="C1968" s="7">
        <f t="shared" si="118"/>
        <v>44961.819444444445</v>
      </c>
      <c r="D1968" s="6">
        <f>SUMIFS(Recovery_rate____MWh,Recovery_period_start,"&lt;="&amp;'Billing Period Ending 5 Feb 23'!C1968,Recovery_period_end,"&gt;="&amp;'Billing Period Ending 5 Feb 23'!C1968,Region,'Billing Period Ending 5 Feb 23'!$D$2)</f>
        <v>0.8</v>
      </c>
      <c r="E1968" s="14"/>
      <c r="F1968" s="6">
        <f t="shared" si="119"/>
        <v>0</v>
      </c>
    </row>
    <row r="1969" spans="1:6" x14ac:dyDescent="0.4">
      <c r="A1969" s="9">
        <f t="shared" si="120"/>
        <v>44961</v>
      </c>
      <c r="B1969" s="11">
        <f t="shared" si="121"/>
        <v>0.82291666666666663</v>
      </c>
      <c r="C1969" s="7">
        <f t="shared" si="118"/>
        <v>44961.822916666664</v>
      </c>
      <c r="D1969" s="6">
        <f>SUMIFS(Recovery_rate____MWh,Recovery_period_start,"&lt;="&amp;'Billing Period Ending 5 Feb 23'!C1969,Recovery_period_end,"&gt;="&amp;'Billing Period Ending 5 Feb 23'!C1969,Region,'Billing Period Ending 5 Feb 23'!$D$2)</f>
        <v>0.8</v>
      </c>
      <c r="E1969" s="14"/>
      <c r="F1969" s="6">
        <f t="shared" si="119"/>
        <v>0</v>
      </c>
    </row>
    <row r="1970" spans="1:6" x14ac:dyDescent="0.4">
      <c r="A1970" s="9">
        <f t="shared" si="120"/>
        <v>44961</v>
      </c>
      <c r="B1970" s="11">
        <f t="shared" si="121"/>
        <v>0.82638888888888884</v>
      </c>
      <c r="C1970" s="7">
        <f t="shared" si="118"/>
        <v>44961.826388888891</v>
      </c>
      <c r="D1970" s="6">
        <f>SUMIFS(Recovery_rate____MWh,Recovery_period_start,"&lt;="&amp;'Billing Period Ending 5 Feb 23'!C1970,Recovery_period_end,"&gt;="&amp;'Billing Period Ending 5 Feb 23'!C1970,Region,'Billing Period Ending 5 Feb 23'!$D$2)</f>
        <v>0.8</v>
      </c>
      <c r="E1970" s="14"/>
      <c r="F1970" s="6">
        <f t="shared" si="119"/>
        <v>0</v>
      </c>
    </row>
    <row r="1971" spans="1:6" x14ac:dyDescent="0.4">
      <c r="A1971" s="9">
        <f t="shared" si="120"/>
        <v>44961</v>
      </c>
      <c r="B1971" s="11">
        <f t="shared" si="121"/>
        <v>0.82986111111111116</v>
      </c>
      <c r="C1971" s="7">
        <f t="shared" si="118"/>
        <v>44961.829861111109</v>
      </c>
      <c r="D1971" s="6">
        <f>SUMIFS(Recovery_rate____MWh,Recovery_period_start,"&lt;="&amp;'Billing Period Ending 5 Feb 23'!C1971,Recovery_period_end,"&gt;="&amp;'Billing Period Ending 5 Feb 23'!C1971,Region,'Billing Period Ending 5 Feb 23'!$D$2)</f>
        <v>0.8</v>
      </c>
      <c r="E1971" s="14"/>
      <c r="F1971" s="6">
        <f t="shared" si="119"/>
        <v>0</v>
      </c>
    </row>
    <row r="1972" spans="1:6" x14ac:dyDescent="0.4">
      <c r="A1972" s="9">
        <f t="shared" si="120"/>
        <v>44961</v>
      </c>
      <c r="B1972" s="11">
        <f t="shared" si="121"/>
        <v>0.83333333333333337</v>
      </c>
      <c r="C1972" s="7">
        <f t="shared" si="118"/>
        <v>44961.833333333336</v>
      </c>
      <c r="D1972" s="6">
        <f>SUMIFS(Recovery_rate____MWh,Recovery_period_start,"&lt;="&amp;'Billing Period Ending 5 Feb 23'!C1972,Recovery_period_end,"&gt;="&amp;'Billing Period Ending 5 Feb 23'!C1972,Region,'Billing Period Ending 5 Feb 23'!$D$2)</f>
        <v>0.8</v>
      </c>
      <c r="E1972" s="14"/>
      <c r="F1972" s="6">
        <f t="shared" si="119"/>
        <v>0</v>
      </c>
    </row>
    <row r="1973" spans="1:6" x14ac:dyDescent="0.4">
      <c r="A1973" s="9">
        <f t="shared" si="120"/>
        <v>44961</v>
      </c>
      <c r="B1973" s="11">
        <f t="shared" si="121"/>
        <v>0.83680555555555547</v>
      </c>
      <c r="C1973" s="7">
        <f t="shared" si="118"/>
        <v>44961.836805555555</v>
      </c>
      <c r="D1973" s="6">
        <f>SUMIFS(Recovery_rate____MWh,Recovery_period_start,"&lt;="&amp;'Billing Period Ending 5 Feb 23'!C1973,Recovery_period_end,"&gt;="&amp;'Billing Period Ending 5 Feb 23'!C1973,Region,'Billing Period Ending 5 Feb 23'!$D$2)</f>
        <v>0.8</v>
      </c>
      <c r="E1973" s="14"/>
      <c r="F1973" s="6">
        <f t="shared" si="119"/>
        <v>0</v>
      </c>
    </row>
    <row r="1974" spans="1:6" x14ac:dyDescent="0.4">
      <c r="A1974" s="9">
        <f t="shared" si="120"/>
        <v>44961</v>
      </c>
      <c r="B1974" s="11">
        <f t="shared" si="121"/>
        <v>0.84027777777777779</v>
      </c>
      <c r="C1974" s="7">
        <f t="shared" si="118"/>
        <v>44961.840277777781</v>
      </c>
      <c r="D1974" s="6">
        <f>SUMIFS(Recovery_rate____MWh,Recovery_period_start,"&lt;="&amp;'Billing Period Ending 5 Feb 23'!C1974,Recovery_period_end,"&gt;="&amp;'Billing Period Ending 5 Feb 23'!C1974,Region,'Billing Period Ending 5 Feb 23'!$D$2)</f>
        <v>0.8</v>
      </c>
      <c r="E1974" s="14"/>
      <c r="F1974" s="6">
        <f t="shared" si="119"/>
        <v>0</v>
      </c>
    </row>
    <row r="1975" spans="1:6" x14ac:dyDescent="0.4">
      <c r="A1975" s="9">
        <f t="shared" si="120"/>
        <v>44961</v>
      </c>
      <c r="B1975" s="11">
        <f t="shared" si="121"/>
        <v>0.84375</v>
      </c>
      <c r="C1975" s="7">
        <f t="shared" si="118"/>
        <v>44961.84375</v>
      </c>
      <c r="D1975" s="6">
        <f>SUMIFS(Recovery_rate____MWh,Recovery_period_start,"&lt;="&amp;'Billing Period Ending 5 Feb 23'!C1975,Recovery_period_end,"&gt;="&amp;'Billing Period Ending 5 Feb 23'!C1975,Region,'Billing Period Ending 5 Feb 23'!$D$2)</f>
        <v>0.8</v>
      </c>
      <c r="E1975" s="14"/>
      <c r="F1975" s="6">
        <f t="shared" si="119"/>
        <v>0</v>
      </c>
    </row>
    <row r="1976" spans="1:6" x14ac:dyDescent="0.4">
      <c r="A1976" s="9">
        <f t="shared" si="120"/>
        <v>44961</v>
      </c>
      <c r="B1976" s="11">
        <f t="shared" si="121"/>
        <v>0.84722222222222221</v>
      </c>
      <c r="C1976" s="7">
        <f t="shared" si="118"/>
        <v>44961.847222222219</v>
      </c>
      <c r="D1976" s="6">
        <f>SUMIFS(Recovery_rate____MWh,Recovery_period_start,"&lt;="&amp;'Billing Period Ending 5 Feb 23'!C1976,Recovery_period_end,"&gt;="&amp;'Billing Period Ending 5 Feb 23'!C1976,Region,'Billing Period Ending 5 Feb 23'!$D$2)</f>
        <v>0.8</v>
      </c>
      <c r="E1976" s="14"/>
      <c r="F1976" s="6">
        <f t="shared" si="119"/>
        <v>0</v>
      </c>
    </row>
    <row r="1977" spans="1:6" x14ac:dyDescent="0.4">
      <c r="A1977" s="9">
        <f t="shared" si="120"/>
        <v>44961</v>
      </c>
      <c r="B1977" s="11">
        <f t="shared" si="121"/>
        <v>0.85069444444444453</v>
      </c>
      <c r="C1977" s="7">
        <f t="shared" si="118"/>
        <v>44961.850694444445</v>
      </c>
      <c r="D1977" s="6">
        <f>SUMIFS(Recovery_rate____MWh,Recovery_period_start,"&lt;="&amp;'Billing Period Ending 5 Feb 23'!C1977,Recovery_period_end,"&gt;="&amp;'Billing Period Ending 5 Feb 23'!C1977,Region,'Billing Period Ending 5 Feb 23'!$D$2)</f>
        <v>0.8</v>
      </c>
      <c r="E1977" s="14"/>
      <c r="F1977" s="6">
        <f t="shared" si="119"/>
        <v>0</v>
      </c>
    </row>
    <row r="1978" spans="1:6" x14ac:dyDescent="0.4">
      <c r="A1978" s="9">
        <f t="shared" si="120"/>
        <v>44961</v>
      </c>
      <c r="B1978" s="11">
        <f t="shared" si="121"/>
        <v>0.85416666666666663</v>
      </c>
      <c r="C1978" s="7">
        <f t="shared" si="118"/>
        <v>44961.854166666664</v>
      </c>
      <c r="D1978" s="6">
        <f>SUMIFS(Recovery_rate____MWh,Recovery_period_start,"&lt;="&amp;'Billing Period Ending 5 Feb 23'!C1978,Recovery_period_end,"&gt;="&amp;'Billing Period Ending 5 Feb 23'!C1978,Region,'Billing Period Ending 5 Feb 23'!$D$2)</f>
        <v>0.8</v>
      </c>
      <c r="E1978" s="14"/>
      <c r="F1978" s="6">
        <f t="shared" si="119"/>
        <v>0</v>
      </c>
    </row>
    <row r="1979" spans="1:6" x14ac:dyDescent="0.4">
      <c r="A1979" s="9">
        <f t="shared" si="120"/>
        <v>44961</v>
      </c>
      <c r="B1979" s="11">
        <f t="shared" si="121"/>
        <v>0.85763888888888884</v>
      </c>
      <c r="C1979" s="7">
        <f t="shared" si="118"/>
        <v>44961.857638888891</v>
      </c>
      <c r="D1979" s="6">
        <f>SUMIFS(Recovery_rate____MWh,Recovery_period_start,"&lt;="&amp;'Billing Period Ending 5 Feb 23'!C1979,Recovery_period_end,"&gt;="&amp;'Billing Period Ending 5 Feb 23'!C1979,Region,'Billing Period Ending 5 Feb 23'!$D$2)</f>
        <v>0.8</v>
      </c>
      <c r="E1979" s="14"/>
      <c r="F1979" s="6">
        <f t="shared" si="119"/>
        <v>0</v>
      </c>
    </row>
    <row r="1980" spans="1:6" x14ac:dyDescent="0.4">
      <c r="A1980" s="9">
        <f t="shared" si="120"/>
        <v>44961</v>
      </c>
      <c r="B1980" s="11">
        <f t="shared" si="121"/>
        <v>0.86111111111111116</v>
      </c>
      <c r="C1980" s="7">
        <f t="shared" si="118"/>
        <v>44961.861111111109</v>
      </c>
      <c r="D1980" s="6">
        <f>SUMIFS(Recovery_rate____MWh,Recovery_period_start,"&lt;="&amp;'Billing Period Ending 5 Feb 23'!C1980,Recovery_period_end,"&gt;="&amp;'Billing Period Ending 5 Feb 23'!C1980,Region,'Billing Period Ending 5 Feb 23'!$D$2)</f>
        <v>0.8</v>
      </c>
      <c r="E1980" s="14"/>
      <c r="F1980" s="6">
        <f t="shared" si="119"/>
        <v>0</v>
      </c>
    </row>
    <row r="1981" spans="1:6" x14ac:dyDescent="0.4">
      <c r="A1981" s="9">
        <f t="shared" si="120"/>
        <v>44961</v>
      </c>
      <c r="B1981" s="11">
        <f t="shared" si="121"/>
        <v>0.86458333333333337</v>
      </c>
      <c r="C1981" s="7">
        <f t="shared" si="118"/>
        <v>44961.864583333336</v>
      </c>
      <c r="D1981" s="6">
        <f>SUMIFS(Recovery_rate____MWh,Recovery_period_start,"&lt;="&amp;'Billing Period Ending 5 Feb 23'!C1981,Recovery_period_end,"&gt;="&amp;'Billing Period Ending 5 Feb 23'!C1981,Region,'Billing Period Ending 5 Feb 23'!$D$2)</f>
        <v>0.8</v>
      </c>
      <c r="E1981" s="14"/>
      <c r="F1981" s="6">
        <f t="shared" si="119"/>
        <v>0</v>
      </c>
    </row>
    <row r="1982" spans="1:6" x14ac:dyDescent="0.4">
      <c r="A1982" s="9">
        <f t="shared" si="120"/>
        <v>44961</v>
      </c>
      <c r="B1982" s="11">
        <f t="shared" si="121"/>
        <v>0.86805555555555547</v>
      </c>
      <c r="C1982" s="7">
        <f t="shared" si="118"/>
        <v>44961.868055555555</v>
      </c>
      <c r="D1982" s="6">
        <f>SUMIFS(Recovery_rate____MWh,Recovery_period_start,"&lt;="&amp;'Billing Period Ending 5 Feb 23'!C1982,Recovery_period_end,"&gt;="&amp;'Billing Period Ending 5 Feb 23'!C1982,Region,'Billing Period Ending 5 Feb 23'!$D$2)</f>
        <v>0.8</v>
      </c>
      <c r="E1982" s="14"/>
      <c r="F1982" s="6">
        <f t="shared" si="119"/>
        <v>0</v>
      </c>
    </row>
    <row r="1983" spans="1:6" x14ac:dyDescent="0.4">
      <c r="A1983" s="9">
        <f t="shared" si="120"/>
        <v>44961</v>
      </c>
      <c r="B1983" s="11">
        <f t="shared" si="121"/>
        <v>0.87152777777777779</v>
      </c>
      <c r="C1983" s="7">
        <f t="shared" si="118"/>
        <v>44961.871527777781</v>
      </c>
      <c r="D1983" s="6">
        <f>SUMIFS(Recovery_rate____MWh,Recovery_period_start,"&lt;="&amp;'Billing Period Ending 5 Feb 23'!C1983,Recovery_period_end,"&gt;="&amp;'Billing Period Ending 5 Feb 23'!C1983,Region,'Billing Period Ending 5 Feb 23'!$D$2)</f>
        <v>0.8</v>
      </c>
      <c r="E1983" s="14"/>
      <c r="F1983" s="6">
        <f t="shared" si="119"/>
        <v>0</v>
      </c>
    </row>
    <row r="1984" spans="1:6" x14ac:dyDescent="0.4">
      <c r="A1984" s="9">
        <f t="shared" si="120"/>
        <v>44961</v>
      </c>
      <c r="B1984" s="11">
        <f t="shared" si="121"/>
        <v>0.875</v>
      </c>
      <c r="C1984" s="7">
        <f t="shared" si="118"/>
        <v>44961.875</v>
      </c>
      <c r="D1984" s="6">
        <f>SUMIFS(Recovery_rate____MWh,Recovery_period_start,"&lt;="&amp;'Billing Period Ending 5 Feb 23'!C1984,Recovery_period_end,"&gt;="&amp;'Billing Period Ending 5 Feb 23'!C1984,Region,'Billing Period Ending 5 Feb 23'!$D$2)</f>
        <v>0.8</v>
      </c>
      <c r="E1984" s="14"/>
      <c r="F1984" s="6">
        <f t="shared" si="119"/>
        <v>0</v>
      </c>
    </row>
    <row r="1985" spans="1:6" x14ac:dyDescent="0.4">
      <c r="A1985" s="9">
        <f t="shared" si="120"/>
        <v>44961</v>
      </c>
      <c r="B1985" s="11">
        <f t="shared" si="121"/>
        <v>0.87847222222222221</v>
      </c>
      <c r="C1985" s="7">
        <f t="shared" ref="C1985:C2019" si="122">A1985+B1985</f>
        <v>44961.878472222219</v>
      </c>
      <c r="D1985" s="6">
        <f>SUMIFS(Recovery_rate____MWh,Recovery_period_start,"&lt;="&amp;'Billing Period Ending 5 Feb 23'!C1985,Recovery_period_end,"&gt;="&amp;'Billing Period Ending 5 Feb 23'!C1985,Region,'Billing Period Ending 5 Feb 23'!$D$2)</f>
        <v>0.8</v>
      </c>
      <c r="E1985" s="14"/>
      <c r="F1985" s="6">
        <f t="shared" si="119"/>
        <v>0</v>
      </c>
    </row>
    <row r="1986" spans="1:6" x14ac:dyDescent="0.4">
      <c r="A1986" s="9">
        <f t="shared" si="120"/>
        <v>44961</v>
      </c>
      <c r="B1986" s="11">
        <f t="shared" si="121"/>
        <v>0.88194444444444453</v>
      </c>
      <c r="C1986" s="7">
        <f t="shared" si="122"/>
        <v>44961.881944444445</v>
      </c>
      <c r="D1986" s="6">
        <f>SUMIFS(Recovery_rate____MWh,Recovery_period_start,"&lt;="&amp;'Billing Period Ending 5 Feb 23'!C1986,Recovery_period_end,"&gt;="&amp;'Billing Period Ending 5 Feb 23'!C1986,Region,'Billing Period Ending 5 Feb 23'!$D$2)</f>
        <v>0.8</v>
      </c>
      <c r="E1986" s="14"/>
      <c r="F1986" s="6">
        <f t="shared" si="119"/>
        <v>0</v>
      </c>
    </row>
    <row r="1987" spans="1:6" x14ac:dyDescent="0.4">
      <c r="A1987" s="9">
        <f t="shared" si="120"/>
        <v>44961</v>
      </c>
      <c r="B1987" s="11">
        <f t="shared" si="121"/>
        <v>0.88541666666666663</v>
      </c>
      <c r="C1987" s="7">
        <f t="shared" si="122"/>
        <v>44961.885416666664</v>
      </c>
      <c r="D1987" s="6">
        <f>SUMIFS(Recovery_rate____MWh,Recovery_period_start,"&lt;="&amp;'Billing Period Ending 5 Feb 23'!C1987,Recovery_period_end,"&gt;="&amp;'Billing Period Ending 5 Feb 23'!C1987,Region,'Billing Period Ending 5 Feb 23'!$D$2)</f>
        <v>0.8</v>
      </c>
      <c r="E1987" s="14"/>
      <c r="F1987" s="6">
        <f t="shared" si="119"/>
        <v>0</v>
      </c>
    </row>
    <row r="1988" spans="1:6" x14ac:dyDescent="0.4">
      <c r="A1988" s="9">
        <f t="shared" si="120"/>
        <v>44961</v>
      </c>
      <c r="B1988" s="11">
        <f t="shared" si="121"/>
        <v>0.88888888888888884</v>
      </c>
      <c r="C1988" s="7">
        <f t="shared" si="122"/>
        <v>44961.888888888891</v>
      </c>
      <c r="D1988" s="6">
        <f>SUMIFS(Recovery_rate____MWh,Recovery_period_start,"&lt;="&amp;'Billing Period Ending 5 Feb 23'!C1988,Recovery_period_end,"&gt;="&amp;'Billing Period Ending 5 Feb 23'!C1988,Region,'Billing Period Ending 5 Feb 23'!$D$2)</f>
        <v>0.8</v>
      </c>
      <c r="E1988" s="14"/>
      <c r="F1988" s="6">
        <f t="shared" ref="F1988:F2020" si="123">E1988*D1988</f>
        <v>0</v>
      </c>
    </row>
    <row r="1989" spans="1:6" x14ac:dyDescent="0.4">
      <c r="A1989" s="9">
        <f t="shared" si="120"/>
        <v>44961</v>
      </c>
      <c r="B1989" s="11">
        <f t="shared" si="121"/>
        <v>0.89236111111111116</v>
      </c>
      <c r="C1989" s="7">
        <f t="shared" si="122"/>
        <v>44961.892361111109</v>
      </c>
      <c r="D1989" s="6">
        <f>SUMIFS(Recovery_rate____MWh,Recovery_period_start,"&lt;="&amp;'Billing Period Ending 5 Feb 23'!C1989,Recovery_period_end,"&gt;="&amp;'Billing Period Ending 5 Feb 23'!C1989,Region,'Billing Period Ending 5 Feb 23'!$D$2)</f>
        <v>0.8</v>
      </c>
      <c r="E1989" s="14"/>
      <c r="F1989" s="6">
        <f t="shared" si="123"/>
        <v>0</v>
      </c>
    </row>
    <row r="1990" spans="1:6" x14ac:dyDescent="0.4">
      <c r="A1990" s="9">
        <f t="shared" si="120"/>
        <v>44961</v>
      </c>
      <c r="B1990" s="11">
        <f t="shared" si="121"/>
        <v>0.89583333333333337</v>
      </c>
      <c r="C1990" s="7">
        <f t="shared" si="122"/>
        <v>44961.895833333336</v>
      </c>
      <c r="D1990" s="6">
        <f>SUMIFS(Recovery_rate____MWh,Recovery_period_start,"&lt;="&amp;'Billing Period Ending 5 Feb 23'!C1990,Recovery_period_end,"&gt;="&amp;'Billing Period Ending 5 Feb 23'!C1990,Region,'Billing Period Ending 5 Feb 23'!$D$2)</f>
        <v>0.8</v>
      </c>
      <c r="E1990" s="14"/>
      <c r="F1990" s="6">
        <f t="shared" si="123"/>
        <v>0</v>
      </c>
    </row>
    <row r="1991" spans="1:6" x14ac:dyDescent="0.4">
      <c r="A1991" s="9">
        <f t="shared" si="120"/>
        <v>44961</v>
      </c>
      <c r="B1991" s="11">
        <f t="shared" si="121"/>
        <v>0.89930555555555547</v>
      </c>
      <c r="C1991" s="7">
        <f t="shared" si="122"/>
        <v>44961.899305555555</v>
      </c>
      <c r="D1991" s="6">
        <f>SUMIFS(Recovery_rate____MWh,Recovery_period_start,"&lt;="&amp;'Billing Period Ending 5 Feb 23'!C1991,Recovery_period_end,"&gt;="&amp;'Billing Period Ending 5 Feb 23'!C1991,Region,'Billing Period Ending 5 Feb 23'!$D$2)</f>
        <v>0.8</v>
      </c>
      <c r="E1991" s="14"/>
      <c r="F1991" s="6">
        <f t="shared" si="123"/>
        <v>0</v>
      </c>
    </row>
    <row r="1992" spans="1:6" x14ac:dyDescent="0.4">
      <c r="A1992" s="9">
        <f t="shared" si="120"/>
        <v>44961</v>
      </c>
      <c r="B1992" s="11">
        <f t="shared" si="121"/>
        <v>0.90277777777777779</v>
      </c>
      <c r="C1992" s="7">
        <f t="shared" si="122"/>
        <v>44961.902777777781</v>
      </c>
      <c r="D1992" s="6">
        <f>SUMIFS(Recovery_rate____MWh,Recovery_period_start,"&lt;="&amp;'Billing Period Ending 5 Feb 23'!C1992,Recovery_period_end,"&gt;="&amp;'Billing Period Ending 5 Feb 23'!C1992,Region,'Billing Period Ending 5 Feb 23'!$D$2)</f>
        <v>0.8</v>
      </c>
      <c r="E1992" s="14"/>
      <c r="F1992" s="6">
        <f t="shared" si="123"/>
        <v>0</v>
      </c>
    </row>
    <row r="1993" spans="1:6" x14ac:dyDescent="0.4">
      <c r="A1993" s="9">
        <f t="shared" si="120"/>
        <v>44961</v>
      </c>
      <c r="B1993" s="11">
        <f t="shared" si="121"/>
        <v>0.90625</v>
      </c>
      <c r="C1993" s="7">
        <f t="shared" si="122"/>
        <v>44961.90625</v>
      </c>
      <c r="D1993" s="6">
        <f>SUMIFS(Recovery_rate____MWh,Recovery_period_start,"&lt;="&amp;'Billing Period Ending 5 Feb 23'!C1993,Recovery_period_end,"&gt;="&amp;'Billing Period Ending 5 Feb 23'!C1993,Region,'Billing Period Ending 5 Feb 23'!$D$2)</f>
        <v>0.8</v>
      </c>
      <c r="E1993" s="14"/>
      <c r="F1993" s="6">
        <f t="shared" si="123"/>
        <v>0</v>
      </c>
    </row>
    <row r="1994" spans="1:6" x14ac:dyDescent="0.4">
      <c r="A1994" s="9">
        <f t="shared" si="120"/>
        <v>44961</v>
      </c>
      <c r="B1994" s="11">
        <f t="shared" si="121"/>
        <v>0.90972222222222221</v>
      </c>
      <c r="C1994" s="7">
        <f t="shared" si="122"/>
        <v>44961.909722222219</v>
      </c>
      <c r="D1994" s="6">
        <f>SUMIFS(Recovery_rate____MWh,Recovery_period_start,"&lt;="&amp;'Billing Period Ending 5 Feb 23'!C1994,Recovery_period_end,"&gt;="&amp;'Billing Period Ending 5 Feb 23'!C1994,Region,'Billing Period Ending 5 Feb 23'!$D$2)</f>
        <v>0.8</v>
      </c>
      <c r="E1994" s="14"/>
      <c r="F1994" s="6">
        <f t="shared" si="123"/>
        <v>0</v>
      </c>
    </row>
    <row r="1995" spans="1:6" x14ac:dyDescent="0.4">
      <c r="A1995" s="9">
        <f t="shared" si="120"/>
        <v>44961</v>
      </c>
      <c r="B1995" s="11">
        <f t="shared" si="121"/>
        <v>0.91319444444444453</v>
      </c>
      <c r="C1995" s="7">
        <f t="shared" si="122"/>
        <v>44961.913194444445</v>
      </c>
      <c r="D1995" s="6">
        <f>SUMIFS(Recovery_rate____MWh,Recovery_period_start,"&lt;="&amp;'Billing Period Ending 5 Feb 23'!C1995,Recovery_period_end,"&gt;="&amp;'Billing Period Ending 5 Feb 23'!C1995,Region,'Billing Period Ending 5 Feb 23'!$D$2)</f>
        <v>0.8</v>
      </c>
      <c r="E1995" s="14"/>
      <c r="F1995" s="6">
        <f t="shared" si="123"/>
        <v>0</v>
      </c>
    </row>
    <row r="1996" spans="1:6" x14ac:dyDescent="0.4">
      <c r="A1996" s="9">
        <f t="shared" si="120"/>
        <v>44961</v>
      </c>
      <c r="B1996" s="11">
        <f t="shared" si="121"/>
        <v>0.91666666666666663</v>
      </c>
      <c r="C1996" s="7">
        <f t="shared" si="122"/>
        <v>44961.916666666664</v>
      </c>
      <c r="D1996" s="6">
        <f>SUMIFS(Recovery_rate____MWh,Recovery_period_start,"&lt;="&amp;'Billing Period Ending 5 Feb 23'!C1996,Recovery_period_end,"&gt;="&amp;'Billing Period Ending 5 Feb 23'!C1996,Region,'Billing Period Ending 5 Feb 23'!$D$2)</f>
        <v>0.8</v>
      </c>
      <c r="E1996" s="14"/>
      <c r="F1996" s="6">
        <f t="shared" si="123"/>
        <v>0</v>
      </c>
    </row>
    <row r="1997" spans="1:6" x14ac:dyDescent="0.4">
      <c r="A1997" s="9">
        <f t="shared" si="120"/>
        <v>44961</v>
      </c>
      <c r="B1997" s="11">
        <f t="shared" si="121"/>
        <v>0.92013888888888884</v>
      </c>
      <c r="C1997" s="7">
        <f t="shared" si="122"/>
        <v>44961.920138888891</v>
      </c>
      <c r="D1997" s="6">
        <f>SUMIFS(Recovery_rate____MWh,Recovery_period_start,"&lt;="&amp;'Billing Period Ending 5 Feb 23'!C1997,Recovery_period_end,"&gt;="&amp;'Billing Period Ending 5 Feb 23'!C1997,Region,'Billing Period Ending 5 Feb 23'!$D$2)</f>
        <v>0.8</v>
      </c>
      <c r="E1997" s="14"/>
      <c r="F1997" s="6">
        <f t="shared" si="123"/>
        <v>0</v>
      </c>
    </row>
    <row r="1998" spans="1:6" x14ac:dyDescent="0.4">
      <c r="A1998" s="9">
        <f t="shared" si="120"/>
        <v>44961</v>
      </c>
      <c r="B1998" s="11">
        <f t="shared" si="121"/>
        <v>0.92361111111111116</v>
      </c>
      <c r="C1998" s="7">
        <f t="shared" si="122"/>
        <v>44961.923611111109</v>
      </c>
      <c r="D1998" s="6">
        <f>SUMIFS(Recovery_rate____MWh,Recovery_period_start,"&lt;="&amp;'Billing Period Ending 5 Feb 23'!C1998,Recovery_period_end,"&gt;="&amp;'Billing Period Ending 5 Feb 23'!C1998,Region,'Billing Period Ending 5 Feb 23'!$D$2)</f>
        <v>0.8</v>
      </c>
      <c r="E1998" s="14"/>
      <c r="F1998" s="6">
        <f t="shared" si="123"/>
        <v>0</v>
      </c>
    </row>
    <row r="1999" spans="1:6" x14ac:dyDescent="0.4">
      <c r="A1999" s="9">
        <f t="shared" si="120"/>
        <v>44961</v>
      </c>
      <c r="B1999" s="11">
        <f t="shared" si="121"/>
        <v>0.92708333333333337</v>
      </c>
      <c r="C1999" s="7">
        <f t="shared" si="122"/>
        <v>44961.927083333336</v>
      </c>
      <c r="D1999" s="6">
        <f>SUMIFS(Recovery_rate____MWh,Recovery_period_start,"&lt;="&amp;'Billing Period Ending 5 Feb 23'!C1999,Recovery_period_end,"&gt;="&amp;'Billing Period Ending 5 Feb 23'!C1999,Region,'Billing Period Ending 5 Feb 23'!$D$2)</f>
        <v>0.8</v>
      </c>
      <c r="E1999" s="14"/>
      <c r="F1999" s="6">
        <f t="shared" si="123"/>
        <v>0</v>
      </c>
    </row>
    <row r="2000" spans="1:6" x14ac:dyDescent="0.4">
      <c r="A2000" s="9">
        <f t="shared" si="120"/>
        <v>44961</v>
      </c>
      <c r="B2000" s="11">
        <f t="shared" si="121"/>
        <v>0.93055555555555547</v>
      </c>
      <c r="C2000" s="7">
        <f t="shared" si="122"/>
        <v>44961.930555555555</v>
      </c>
      <c r="D2000" s="6">
        <f>SUMIFS(Recovery_rate____MWh,Recovery_period_start,"&lt;="&amp;'Billing Period Ending 5 Feb 23'!C2000,Recovery_period_end,"&gt;="&amp;'Billing Period Ending 5 Feb 23'!C2000,Region,'Billing Period Ending 5 Feb 23'!$D$2)</f>
        <v>0.8</v>
      </c>
      <c r="E2000" s="14"/>
      <c r="F2000" s="6">
        <f t="shared" si="123"/>
        <v>0</v>
      </c>
    </row>
    <row r="2001" spans="1:6" x14ac:dyDescent="0.4">
      <c r="A2001" s="9">
        <f t="shared" si="120"/>
        <v>44961</v>
      </c>
      <c r="B2001" s="11">
        <f t="shared" si="121"/>
        <v>0.93402777777777779</v>
      </c>
      <c r="C2001" s="7">
        <f t="shared" si="122"/>
        <v>44961.934027777781</v>
      </c>
      <c r="D2001" s="6">
        <f>SUMIFS(Recovery_rate____MWh,Recovery_period_start,"&lt;="&amp;'Billing Period Ending 5 Feb 23'!C2001,Recovery_period_end,"&gt;="&amp;'Billing Period Ending 5 Feb 23'!C2001,Region,'Billing Period Ending 5 Feb 23'!$D$2)</f>
        <v>0.8</v>
      </c>
      <c r="E2001" s="14"/>
      <c r="F2001" s="6">
        <f t="shared" si="123"/>
        <v>0</v>
      </c>
    </row>
    <row r="2002" spans="1:6" x14ac:dyDescent="0.4">
      <c r="A2002" s="9">
        <f t="shared" si="120"/>
        <v>44961</v>
      </c>
      <c r="B2002" s="11">
        <f t="shared" si="121"/>
        <v>0.9375</v>
      </c>
      <c r="C2002" s="7">
        <f t="shared" si="122"/>
        <v>44961.9375</v>
      </c>
      <c r="D2002" s="6">
        <f>SUMIFS(Recovery_rate____MWh,Recovery_period_start,"&lt;="&amp;'Billing Period Ending 5 Feb 23'!C2002,Recovery_period_end,"&gt;="&amp;'Billing Period Ending 5 Feb 23'!C2002,Region,'Billing Period Ending 5 Feb 23'!$D$2)</f>
        <v>0.8</v>
      </c>
      <c r="E2002" s="14"/>
      <c r="F2002" s="6">
        <f t="shared" si="123"/>
        <v>0</v>
      </c>
    </row>
    <row r="2003" spans="1:6" x14ac:dyDescent="0.4">
      <c r="A2003" s="9">
        <f t="shared" si="120"/>
        <v>44961</v>
      </c>
      <c r="B2003" s="11">
        <f t="shared" si="121"/>
        <v>0.94097222222222221</v>
      </c>
      <c r="C2003" s="7">
        <f t="shared" si="122"/>
        <v>44961.940972222219</v>
      </c>
      <c r="D2003" s="6">
        <f>SUMIFS(Recovery_rate____MWh,Recovery_period_start,"&lt;="&amp;'Billing Period Ending 5 Feb 23'!C2003,Recovery_period_end,"&gt;="&amp;'Billing Period Ending 5 Feb 23'!C2003,Region,'Billing Period Ending 5 Feb 23'!$D$2)</f>
        <v>0.8</v>
      </c>
      <c r="E2003" s="14"/>
      <c r="F2003" s="6">
        <f t="shared" si="123"/>
        <v>0</v>
      </c>
    </row>
    <row r="2004" spans="1:6" x14ac:dyDescent="0.4">
      <c r="A2004" s="9">
        <f t="shared" si="120"/>
        <v>44961</v>
      </c>
      <c r="B2004" s="11">
        <f t="shared" si="121"/>
        <v>0.94444444444444453</v>
      </c>
      <c r="C2004" s="7">
        <f t="shared" si="122"/>
        <v>44961.944444444445</v>
      </c>
      <c r="D2004" s="6">
        <f>SUMIFS(Recovery_rate____MWh,Recovery_period_start,"&lt;="&amp;'Billing Period Ending 5 Feb 23'!C2004,Recovery_period_end,"&gt;="&amp;'Billing Period Ending 5 Feb 23'!C2004,Region,'Billing Period Ending 5 Feb 23'!$D$2)</f>
        <v>0.8</v>
      </c>
      <c r="E2004" s="14"/>
      <c r="F2004" s="6">
        <f t="shared" si="123"/>
        <v>0</v>
      </c>
    </row>
    <row r="2005" spans="1:6" x14ac:dyDescent="0.4">
      <c r="A2005" s="9">
        <f t="shared" si="120"/>
        <v>44961</v>
      </c>
      <c r="B2005" s="11">
        <f t="shared" si="121"/>
        <v>0.94791666666666663</v>
      </c>
      <c r="C2005" s="7">
        <f t="shared" si="122"/>
        <v>44961.947916666664</v>
      </c>
      <c r="D2005" s="6">
        <f>SUMIFS(Recovery_rate____MWh,Recovery_period_start,"&lt;="&amp;'Billing Period Ending 5 Feb 23'!C2005,Recovery_period_end,"&gt;="&amp;'Billing Period Ending 5 Feb 23'!C2005,Region,'Billing Period Ending 5 Feb 23'!$D$2)</f>
        <v>0.8</v>
      </c>
      <c r="E2005" s="14"/>
      <c r="F2005" s="6">
        <f t="shared" si="123"/>
        <v>0</v>
      </c>
    </row>
    <row r="2006" spans="1:6" x14ac:dyDescent="0.4">
      <c r="A2006" s="9">
        <f t="shared" si="120"/>
        <v>44961</v>
      </c>
      <c r="B2006" s="11">
        <f t="shared" si="121"/>
        <v>0.95138888888888884</v>
      </c>
      <c r="C2006" s="7">
        <f t="shared" si="122"/>
        <v>44961.951388888891</v>
      </c>
      <c r="D2006" s="6">
        <f>SUMIFS(Recovery_rate____MWh,Recovery_period_start,"&lt;="&amp;'Billing Period Ending 5 Feb 23'!C2006,Recovery_period_end,"&gt;="&amp;'Billing Period Ending 5 Feb 23'!C2006,Region,'Billing Period Ending 5 Feb 23'!$D$2)</f>
        <v>0.8</v>
      </c>
      <c r="E2006" s="14"/>
      <c r="F2006" s="6">
        <f t="shared" si="123"/>
        <v>0</v>
      </c>
    </row>
    <row r="2007" spans="1:6" x14ac:dyDescent="0.4">
      <c r="A2007" s="9">
        <f t="shared" si="120"/>
        <v>44961</v>
      </c>
      <c r="B2007" s="11">
        <f t="shared" si="121"/>
        <v>0.95486111111111116</v>
      </c>
      <c r="C2007" s="7">
        <f t="shared" si="122"/>
        <v>44961.954861111109</v>
      </c>
      <c r="D2007" s="6">
        <f>SUMIFS(Recovery_rate____MWh,Recovery_period_start,"&lt;="&amp;'Billing Period Ending 5 Feb 23'!C2007,Recovery_period_end,"&gt;="&amp;'Billing Period Ending 5 Feb 23'!C2007,Region,'Billing Period Ending 5 Feb 23'!$D$2)</f>
        <v>0.8</v>
      </c>
      <c r="E2007" s="14"/>
      <c r="F2007" s="6">
        <f t="shared" si="123"/>
        <v>0</v>
      </c>
    </row>
    <row r="2008" spans="1:6" x14ac:dyDescent="0.4">
      <c r="A2008" s="9">
        <f t="shared" si="120"/>
        <v>44961</v>
      </c>
      <c r="B2008" s="11">
        <f t="shared" si="121"/>
        <v>0.95833333333333337</v>
      </c>
      <c r="C2008" s="7">
        <f t="shared" si="122"/>
        <v>44961.958333333336</v>
      </c>
      <c r="D2008" s="6">
        <f>SUMIFS(Recovery_rate____MWh,Recovery_period_start,"&lt;="&amp;'Billing Period Ending 5 Feb 23'!C2008,Recovery_period_end,"&gt;="&amp;'Billing Period Ending 5 Feb 23'!C2008,Region,'Billing Period Ending 5 Feb 23'!$D$2)</f>
        <v>0.8</v>
      </c>
      <c r="E2008" s="14"/>
      <c r="F2008" s="6">
        <f t="shared" si="123"/>
        <v>0</v>
      </c>
    </row>
    <row r="2009" spans="1:6" x14ac:dyDescent="0.4">
      <c r="A2009" s="9">
        <f t="shared" si="120"/>
        <v>44961</v>
      </c>
      <c r="B2009" s="11">
        <f t="shared" si="121"/>
        <v>0.96180555555555547</v>
      </c>
      <c r="C2009" s="7">
        <f t="shared" si="122"/>
        <v>44961.961805555555</v>
      </c>
      <c r="D2009" s="6">
        <f>SUMIFS(Recovery_rate____MWh,Recovery_period_start,"&lt;="&amp;'Billing Period Ending 5 Feb 23'!C2009,Recovery_period_end,"&gt;="&amp;'Billing Period Ending 5 Feb 23'!C2009,Region,'Billing Period Ending 5 Feb 23'!$D$2)</f>
        <v>0.8</v>
      </c>
      <c r="E2009" s="14"/>
      <c r="F2009" s="6">
        <f t="shared" si="123"/>
        <v>0</v>
      </c>
    </row>
    <row r="2010" spans="1:6" x14ac:dyDescent="0.4">
      <c r="A2010" s="9">
        <f t="shared" si="120"/>
        <v>44961</v>
      </c>
      <c r="B2010" s="11">
        <f t="shared" si="121"/>
        <v>0.96527777777777779</v>
      </c>
      <c r="C2010" s="7">
        <f t="shared" si="122"/>
        <v>44961.965277777781</v>
      </c>
      <c r="D2010" s="6">
        <f>SUMIFS(Recovery_rate____MWh,Recovery_period_start,"&lt;="&amp;'Billing Period Ending 5 Feb 23'!C2010,Recovery_period_end,"&gt;="&amp;'Billing Period Ending 5 Feb 23'!C2010,Region,'Billing Period Ending 5 Feb 23'!$D$2)</f>
        <v>0.8</v>
      </c>
      <c r="E2010" s="14"/>
      <c r="F2010" s="6">
        <f t="shared" si="123"/>
        <v>0</v>
      </c>
    </row>
    <row r="2011" spans="1:6" x14ac:dyDescent="0.4">
      <c r="A2011" s="9">
        <f t="shared" si="120"/>
        <v>44961</v>
      </c>
      <c r="B2011" s="11">
        <f t="shared" si="121"/>
        <v>0.96875</v>
      </c>
      <c r="C2011" s="7">
        <f t="shared" si="122"/>
        <v>44961.96875</v>
      </c>
      <c r="D2011" s="6">
        <f>SUMIFS(Recovery_rate____MWh,Recovery_period_start,"&lt;="&amp;'Billing Period Ending 5 Feb 23'!C2011,Recovery_period_end,"&gt;="&amp;'Billing Period Ending 5 Feb 23'!C2011,Region,'Billing Period Ending 5 Feb 23'!$D$2)</f>
        <v>0.8</v>
      </c>
      <c r="E2011" s="14"/>
      <c r="F2011" s="6">
        <f t="shared" si="123"/>
        <v>0</v>
      </c>
    </row>
    <row r="2012" spans="1:6" x14ac:dyDescent="0.4">
      <c r="A2012" s="9">
        <f t="shared" si="120"/>
        <v>44961</v>
      </c>
      <c r="B2012" s="11">
        <f t="shared" si="121"/>
        <v>0.97222222222222221</v>
      </c>
      <c r="C2012" s="7">
        <f t="shared" si="122"/>
        <v>44961.972222222219</v>
      </c>
      <c r="D2012" s="6">
        <f>SUMIFS(Recovery_rate____MWh,Recovery_period_start,"&lt;="&amp;'Billing Period Ending 5 Feb 23'!C2012,Recovery_period_end,"&gt;="&amp;'Billing Period Ending 5 Feb 23'!C2012,Region,'Billing Period Ending 5 Feb 23'!$D$2)</f>
        <v>0.8</v>
      </c>
      <c r="E2012" s="14"/>
      <c r="F2012" s="6">
        <f t="shared" si="123"/>
        <v>0</v>
      </c>
    </row>
    <row r="2013" spans="1:6" x14ac:dyDescent="0.4">
      <c r="A2013" s="9">
        <f t="shared" si="120"/>
        <v>44961</v>
      </c>
      <c r="B2013" s="11">
        <f t="shared" si="121"/>
        <v>0.97569444444444453</v>
      </c>
      <c r="C2013" s="7">
        <f t="shared" si="122"/>
        <v>44961.975694444445</v>
      </c>
      <c r="D2013" s="6">
        <f>SUMIFS(Recovery_rate____MWh,Recovery_period_start,"&lt;="&amp;'Billing Period Ending 5 Feb 23'!C2013,Recovery_period_end,"&gt;="&amp;'Billing Period Ending 5 Feb 23'!C2013,Region,'Billing Period Ending 5 Feb 23'!$D$2)</f>
        <v>0.8</v>
      </c>
      <c r="E2013" s="14"/>
      <c r="F2013" s="6">
        <f t="shared" si="123"/>
        <v>0</v>
      </c>
    </row>
    <row r="2014" spans="1:6" x14ac:dyDescent="0.4">
      <c r="A2014" s="9">
        <f t="shared" si="120"/>
        <v>44961</v>
      </c>
      <c r="B2014" s="11">
        <f t="shared" si="121"/>
        <v>0.97916666666666663</v>
      </c>
      <c r="C2014" s="7">
        <f t="shared" si="122"/>
        <v>44961.979166666664</v>
      </c>
      <c r="D2014" s="6">
        <f>SUMIFS(Recovery_rate____MWh,Recovery_period_start,"&lt;="&amp;'Billing Period Ending 5 Feb 23'!C2014,Recovery_period_end,"&gt;="&amp;'Billing Period Ending 5 Feb 23'!C2014,Region,'Billing Period Ending 5 Feb 23'!$D$2)</f>
        <v>0.8</v>
      </c>
      <c r="E2014" s="14"/>
      <c r="F2014" s="6">
        <f t="shared" si="123"/>
        <v>0</v>
      </c>
    </row>
    <row r="2015" spans="1:6" x14ac:dyDescent="0.4">
      <c r="A2015" s="9">
        <f t="shared" si="120"/>
        <v>44961</v>
      </c>
      <c r="B2015" s="11">
        <f t="shared" si="121"/>
        <v>0.98263888888888884</v>
      </c>
      <c r="C2015" s="7">
        <f t="shared" si="122"/>
        <v>44961.982638888891</v>
      </c>
      <c r="D2015" s="6">
        <f>SUMIFS(Recovery_rate____MWh,Recovery_period_start,"&lt;="&amp;'Billing Period Ending 5 Feb 23'!C2015,Recovery_period_end,"&gt;="&amp;'Billing Period Ending 5 Feb 23'!C2015,Region,'Billing Period Ending 5 Feb 23'!$D$2)</f>
        <v>0.8</v>
      </c>
      <c r="E2015" s="14"/>
      <c r="F2015" s="6">
        <f t="shared" si="123"/>
        <v>0</v>
      </c>
    </row>
    <row r="2016" spans="1:6" x14ac:dyDescent="0.4">
      <c r="A2016" s="9">
        <f t="shared" si="120"/>
        <v>44961</v>
      </c>
      <c r="B2016" s="11">
        <f t="shared" si="121"/>
        <v>0.98611111111111116</v>
      </c>
      <c r="C2016" s="7">
        <f t="shared" si="122"/>
        <v>44961.986111111109</v>
      </c>
      <c r="D2016" s="6">
        <f>SUMIFS(Recovery_rate____MWh,Recovery_period_start,"&lt;="&amp;'Billing Period Ending 5 Feb 23'!C2016,Recovery_period_end,"&gt;="&amp;'Billing Period Ending 5 Feb 23'!C2016,Region,'Billing Period Ending 5 Feb 23'!$D$2)</f>
        <v>0.8</v>
      </c>
      <c r="E2016" s="14"/>
      <c r="F2016" s="6">
        <f t="shared" si="123"/>
        <v>0</v>
      </c>
    </row>
    <row r="2017" spans="1:6" x14ac:dyDescent="0.4">
      <c r="A2017" s="9">
        <f t="shared" si="120"/>
        <v>44961</v>
      </c>
      <c r="B2017" s="11">
        <f t="shared" si="121"/>
        <v>0.98958333333333337</v>
      </c>
      <c r="C2017" s="7">
        <f t="shared" si="122"/>
        <v>44961.989583333336</v>
      </c>
      <c r="D2017" s="6">
        <f>SUMIFS(Recovery_rate____MWh,Recovery_period_start,"&lt;="&amp;'Billing Period Ending 5 Feb 23'!C2017,Recovery_period_end,"&gt;="&amp;'Billing Period Ending 5 Feb 23'!C2017,Region,'Billing Period Ending 5 Feb 23'!$D$2)</f>
        <v>0.8</v>
      </c>
      <c r="E2017" s="14"/>
      <c r="F2017" s="6">
        <f t="shared" si="123"/>
        <v>0</v>
      </c>
    </row>
    <row r="2018" spans="1:6" x14ac:dyDescent="0.4">
      <c r="A2018" s="9">
        <f t="shared" si="120"/>
        <v>44961</v>
      </c>
      <c r="B2018" s="11">
        <f t="shared" si="121"/>
        <v>0.99305555555555547</v>
      </c>
      <c r="C2018" s="7">
        <f t="shared" si="122"/>
        <v>44961.993055555555</v>
      </c>
      <c r="D2018" s="6">
        <f>SUMIFS(Recovery_rate____MWh,Recovery_period_start,"&lt;="&amp;'Billing Period Ending 5 Feb 23'!C2018,Recovery_period_end,"&gt;="&amp;'Billing Period Ending 5 Feb 23'!C2018,Region,'Billing Period Ending 5 Feb 23'!$D$2)</f>
        <v>0.8</v>
      </c>
      <c r="E2018" s="14"/>
      <c r="F2018" s="6">
        <f t="shared" si="123"/>
        <v>0</v>
      </c>
    </row>
    <row r="2019" spans="1:6" x14ac:dyDescent="0.4">
      <c r="A2019" s="9">
        <f t="shared" si="120"/>
        <v>44961</v>
      </c>
      <c r="B2019" s="11">
        <f t="shared" si="121"/>
        <v>0.99652777777777779</v>
      </c>
      <c r="C2019" s="7">
        <f t="shared" si="122"/>
        <v>44961.996527777781</v>
      </c>
      <c r="D2019" s="6">
        <f>SUMIFS(Recovery_rate____MWh,Recovery_period_start,"&lt;="&amp;'Billing Period Ending 5 Feb 23'!C2019,Recovery_period_end,"&gt;="&amp;'Billing Period Ending 5 Feb 23'!C2019,Region,'Billing Period Ending 5 Feb 23'!$D$2)</f>
        <v>0.8</v>
      </c>
      <c r="E2019" s="14"/>
      <c r="F2019" s="6">
        <f t="shared" si="123"/>
        <v>0</v>
      </c>
    </row>
    <row r="2020" spans="1:6" x14ac:dyDescent="0.4">
      <c r="A2020" s="9" t="e">
        <f t="shared" si="120"/>
        <v>#REF!</v>
      </c>
      <c r="B2020" s="11" t="e">
        <f t="shared" si="121"/>
        <v>#REF!</v>
      </c>
      <c r="C2020" s="7">
        <v>44962</v>
      </c>
      <c r="D2020" s="6">
        <f>SUMIFS(Recovery_rate____MWh,Recovery_period_start,"&lt;="&amp;'Billing Period Ending 5 Feb 23'!C2020,Recovery_period_end,"&gt;="&amp;'Billing Period Ending 5 Feb 23'!C2020,Region,'Billing Period Ending 5 Feb 23'!$D$2)</f>
        <v>0.8</v>
      </c>
      <c r="E2020" s="14"/>
      <c r="F2020" s="6">
        <f t="shared" si="123"/>
        <v>0</v>
      </c>
    </row>
  </sheetData>
  <dataValidations count="1">
    <dataValidation type="list" allowBlank="1" showInputMessage="1" showErrorMessage="1" sqref="D2" xr:uid="{4AECAE5A-8B46-4A5D-9E51-EF3A8CCA4528}">
      <formula1>"QLD,NSW,VIC,SA,TAS"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CB35237A65ED4FBE9F4A43BDBAD559" ma:contentTypeVersion="13" ma:contentTypeDescription="Create a new document." ma:contentTypeScope="" ma:versionID="06d5e3bec7ef53924621c4ea1346b264">
  <xsd:schema xmlns:xsd="http://www.w3.org/2001/XMLSchema" xmlns:xs="http://www.w3.org/2001/XMLSchema" xmlns:p="http://schemas.microsoft.com/office/2006/metadata/properties" xmlns:ns2="40d19d77-d489-4541-a76e-cf6e8fca8ee0" xmlns:ns3="5d1a2284-45bc-4927-a9f9-e51f9f17c21a" xmlns:ns4="f75bb408-9964-4eb1-b757-3e7843c24400" targetNamespace="http://schemas.microsoft.com/office/2006/metadata/properties" ma:root="true" ma:fieldsID="c0edeafe7f63fa18b0d712ec0ee95d0f" ns2:_="" ns3:_="" ns4:_="">
    <xsd:import namespace="40d19d77-d489-4541-a76e-cf6e8fca8ee0"/>
    <xsd:import namespace="5d1a2284-45bc-4927-a9f9-e51f9f17c21a"/>
    <xsd:import namespace="f75bb408-9964-4eb1-b757-3e7843c244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d19d77-d489-4541-a76e-cf6e8fca8e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3e8ba7a3-af95-40f6-9ded-4ebe13adeb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a2284-45bc-4927-a9f9-e51f9f17c21a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c6b0148-17c5-4ece-949d-072c8e51951c}" ma:internalName="TaxCatchAll" ma:showField="CatchAllData" ma:web="f75bb408-9964-4eb1-b757-3e7843c244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5bb408-9964-4eb1-b757-3e7843c2440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d19d77-d489-4541-a76e-cf6e8fca8ee0">
      <Terms xmlns="http://schemas.microsoft.com/office/infopath/2007/PartnerControls"/>
    </lcf76f155ced4ddcb4097134ff3c332f>
    <TaxCatchAll xmlns="5d1a2284-45bc-4927-a9f9-e51f9f17c21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3A43D-8F53-4243-A1BA-A6CB4AE6BF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d19d77-d489-4541-a76e-cf6e8fca8ee0"/>
    <ds:schemaRef ds:uri="5d1a2284-45bc-4927-a9f9-e51f9f17c21a"/>
    <ds:schemaRef ds:uri="f75bb408-9964-4eb1-b757-3e7843c244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9B461C-0EAC-4FAF-BC94-3EFD4744FCFB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5d1a2284-45bc-4927-a9f9-e51f9f17c21a"/>
    <ds:schemaRef ds:uri="http://purl.org/dc/elements/1.1/"/>
    <ds:schemaRef ds:uri="http://schemas.openxmlformats.org/package/2006/metadata/core-properties"/>
    <ds:schemaRef ds:uri="f75bb408-9964-4eb1-b757-3e7843c24400"/>
    <ds:schemaRef ds:uri="40d19d77-d489-4541-a76e-cf6e8fca8ee0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059DA83-19C0-4B84-85E7-E3C80AC673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Cover page and instructions</vt:lpstr>
      <vt:lpstr>Q1 RERT report table 4</vt:lpstr>
      <vt:lpstr>Billing Period Ending 5 Feb 23</vt:lpstr>
      <vt:lpstr>Amount_Recovered</vt:lpstr>
      <vt:lpstr>NSW</vt:lpstr>
      <vt:lpstr>Participant_Category</vt:lpstr>
      <vt:lpstr>Payment_type</vt:lpstr>
      <vt:lpstr>Period_Total_Energy_MWh</vt:lpstr>
      <vt:lpstr>Recovery_period_end</vt:lpstr>
      <vt:lpstr>Recovery_period_start</vt:lpstr>
      <vt:lpstr>Recovery_rate____MWh</vt:lpstr>
      <vt:lpstr>Region</vt:lpstr>
      <vt:lpstr>Trading_Interval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 Macey</dc:creator>
  <cp:keywords/>
  <dc:description/>
  <cp:lastModifiedBy>Ben Macey</cp:lastModifiedBy>
  <cp:revision/>
  <dcterms:created xsi:type="dcterms:W3CDTF">2022-11-18T00:43:57Z</dcterms:created>
  <dcterms:modified xsi:type="dcterms:W3CDTF">2023-05-09T13:23:16Z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941c47-a837-430d-8559-fd118a72769e_Enabled">
    <vt:lpwstr>true</vt:lpwstr>
  </property>
  <property fmtid="{D5CDD505-2E9C-101B-9397-08002B2CF9AE}" pid="3" name="MSIP_Label_c1941c47-a837-430d-8559-fd118a72769e_SetDate">
    <vt:lpwstr>2022-11-18T00:43:57Z</vt:lpwstr>
  </property>
  <property fmtid="{D5CDD505-2E9C-101B-9397-08002B2CF9AE}" pid="4" name="MSIP_Label_c1941c47-a837-430d-8559-fd118a72769e_Method">
    <vt:lpwstr>Standard</vt:lpwstr>
  </property>
  <property fmtid="{D5CDD505-2E9C-101B-9397-08002B2CF9AE}" pid="5" name="MSIP_Label_c1941c47-a837-430d-8559-fd118a72769e_Name">
    <vt:lpwstr>Internal</vt:lpwstr>
  </property>
  <property fmtid="{D5CDD505-2E9C-101B-9397-08002B2CF9AE}" pid="6" name="MSIP_Label_c1941c47-a837-430d-8559-fd118a72769e_SiteId">
    <vt:lpwstr>320c999e-3876-4ad0-b401-d241068e9e60</vt:lpwstr>
  </property>
  <property fmtid="{D5CDD505-2E9C-101B-9397-08002B2CF9AE}" pid="7" name="MSIP_Label_c1941c47-a837-430d-8559-fd118a72769e_ActionId">
    <vt:lpwstr>7d536da1-3a69-4c9d-bb22-35633e8148f9</vt:lpwstr>
  </property>
  <property fmtid="{D5CDD505-2E9C-101B-9397-08002B2CF9AE}" pid="8" name="MSIP_Label_c1941c47-a837-430d-8559-fd118a72769e_ContentBits">
    <vt:lpwstr>0</vt:lpwstr>
  </property>
  <property fmtid="{D5CDD505-2E9C-101B-9397-08002B2CF9AE}" pid="9" name="ContentTypeId">
    <vt:lpwstr>0x01010055CB35237A65ED4FBE9F4A43BDBAD559</vt:lpwstr>
  </property>
  <property fmtid="{D5CDD505-2E9C-101B-9397-08002B2CF9AE}" pid="10" name="MediaServiceImageTags">
    <vt:lpwstr/>
  </property>
</Properties>
</file>