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emocloud.sharepoint.com/sites/VictorianTransmissionPlanning/7 VAPR/VAPR 2024/6. AER Database/"/>
    </mc:Choice>
  </mc:AlternateContent>
  <xr:revisionPtr revIDLastSave="99" documentId="8_{F59CB4E2-505C-47BB-A2A9-77C4B5E97419}" xr6:coauthVersionLast="47" xr6:coauthVersionMax="47" xr10:uidLastSave="{182197EB-8934-4DF8-858D-D0EA1757C853}"/>
  <bookViews>
    <workbookView xWindow="28680" yWindow="-120" windowWidth="29040" windowHeight="15840" tabRatio="574" activeTab="2" xr2:uid="{CDD3E130-E26E-4E63-8CAE-FEE454010F0D}"/>
  </bookViews>
  <sheets>
    <sheet name="Introduction" sheetId="4" r:id="rId1"/>
    <sheet name="Summary of TCP data 2021" sheetId="1" state="hidden" r:id="rId2"/>
    <sheet name="Summary of TCP data" sheetId="10" r:id="rId3"/>
    <sheet name="Altona_Brooklyn MD forecast" sheetId="17" r:id="rId4"/>
    <sheet name="Altona West MD forecast" sheetId="7" r:id="rId5"/>
    <sheet name="Cranbourne MD forecast" sheetId="8" r:id="rId6"/>
    <sheet name="Deer Park MD forecast" sheetId="9" r:id="rId7"/>
    <sheet name="Keilor MD forecast" sheetId="19" r:id="rId8"/>
    <sheet name="Richmond MD forecast" sheetId="18" r:id="rId9"/>
    <sheet name="South Morang MD forecast" sheetId="12" r:id="rId10"/>
  </sheets>
  <definedNames>
    <definedName name="_xlnm._FilterDatabase" localSheetId="2" hidden="1">'Summary of TCP data'!$A$2:$AF$70</definedName>
    <definedName name="_Hlk5975880" localSheetId="2">'Summary of TCP data'!#REF!</definedName>
    <definedName name="_Hlk5975880" localSheetId="1">'Summary of TCP data 2021'!#REF!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1" l="1"/>
  <c r="AG3" i="1"/>
  <c r="Q88" i="10"/>
  <c r="R88" i="10" s="1"/>
  <c r="P88" i="10"/>
  <c r="Q87" i="10"/>
  <c r="R87" i="10" s="1"/>
  <c r="P87" i="10"/>
  <c r="L87" i="10"/>
  <c r="Q86" i="10"/>
  <c r="R86" i="10" s="1"/>
  <c r="P86" i="10"/>
  <c r="L86" i="10"/>
  <c r="Q85" i="1"/>
  <c r="R85" i="1" s="1"/>
  <c r="P85" i="1"/>
  <c r="Q84" i="1"/>
  <c r="R84" i="1" s="1"/>
  <c r="Q83" i="1"/>
  <c r="R83" i="1" s="1"/>
  <c r="P84" i="1"/>
  <c r="P83" i="1"/>
  <c r="K85" i="1"/>
  <c r="L85" i="1" s="1"/>
  <c r="L84" i="1"/>
  <c r="L83" i="1"/>
  <c r="K88" i="10" l="1"/>
  <c r="L88"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F2019B7-24A8-4853-B991-CA3A0BAC25D4}" keepAlive="1" name="Query - Table034 (Page 39)" description="Connection to the 'Table034 (Page 39)' query in the workbook." type="5" refreshedVersion="0" background="1">
    <dbPr connection="Provider=Microsoft.Mashup.OleDb.1;Data Source=$Workbook$;Location=&quot;Table034 (Page 39)&quot;;Extended Properties=&quot;&quot;" command="SELECT * FROM [Table034 (Page 39)]"/>
  </connection>
  <connection id="2" xr16:uid="{70113C83-0746-4877-A539-114FA29AB64E}" keepAlive="1" name="Query - Table058 (Page 61)" description="Connection to the 'Table058 (Page 61)' query in the workbook." type="5" refreshedVersion="8" background="1" saveData="1">
    <dbPr connection="Provider=Microsoft.Mashup.OleDb.1;Data Source=$Workbook$;Location=&quot;Table058 (Page 61)&quot;;Extended Properties=&quot;&quot;" command="SELECT * FROM [Table058 (Page 61)]"/>
  </connection>
  <connection id="3" xr16:uid="{EA0A9D16-C312-402D-B35E-A431D7CD54CD}" keepAlive="1" name="Query - Table094 (Page 96)" description="Connection to the 'Table094 (Page 96)' query in the workbook." type="5" refreshedVersion="0" background="1">
    <dbPr connection="Provider=Microsoft.Mashup.OleDb.1;Data Source=$Workbook$;Location=&quot;Table094 (Page 96)&quot;;Extended Properties=&quot;&quot;" command="SELECT * FROM [Table094 (Page 96)]"/>
  </connection>
</connections>
</file>

<file path=xl/sharedStrings.xml><?xml version="1.0" encoding="utf-8"?>
<sst xmlns="http://schemas.openxmlformats.org/spreadsheetml/2006/main" count="1027" uniqueCount="395">
  <si>
    <t>In December 2018, AER made a final determination on a new Transmission Annual Planning Report (TAPR) Guideline, requiring TNSPs to publish specified information on emerging transmission line and terminal station limitations.</t>
  </si>
  <si>
    <t>The "Summary of Transmission connection point (TCP) data" spreadsheet provides information on a selected set of transmission terminal stations associated with Declared Shared Network(DSN) transformer emerging limitations and connection asset limitations.</t>
  </si>
  <si>
    <t>As AEMO's RIT-T projects are still works in progress, the information provided is subject to change.</t>
  </si>
  <si>
    <t>The general criteria for selecting the existing assets to be included in the data reporting are:</t>
  </si>
  <si>
    <t>• For DSN assets, they are associated with both load and generation driven emerging or priority limitations for which AEMO has yet to finalise the preferred option to address.</t>
  </si>
  <si>
    <t>The information on monitored limitations includes:</t>
  </si>
  <si>
    <t>• Constrained connection point ID</t>
  </si>
  <si>
    <t>• Constraint primary driver</t>
  </si>
  <si>
    <t>• Constraint investment type</t>
  </si>
  <si>
    <t>• Constrained connection point location</t>
  </si>
  <si>
    <t>• Voltage level</t>
  </si>
  <si>
    <t>• Preferred investment— Description</t>
  </si>
  <si>
    <t>• Preferred investment — Capital cost (if available)</t>
  </si>
  <si>
    <t>• Preferred investment— Cost accuracy (if available)</t>
  </si>
  <si>
    <t>• Maximum fault level</t>
  </si>
  <si>
    <t>The information on other terminal stations not associated with any limitation includes terminal station location, voltage level and maximum fault level at the high voltage side.</t>
  </si>
  <si>
    <t>Region</t>
  </si>
  <si>
    <t>Limitation Type</t>
  </si>
  <si>
    <t>Constrained connection point ID</t>
  </si>
  <si>
    <t>Constraint primary driver</t>
  </si>
  <si>
    <t>Constraint investment type</t>
  </si>
  <si>
    <t>Constrained connection point location</t>
  </si>
  <si>
    <t xml:space="preserve">Annual energy and peak demand of residential customers affected </t>
  </si>
  <si>
    <t>Annual energy and peak demand of industrial customers affected</t>
  </si>
  <si>
    <t>Annual energy and peak demand of commercial customers affected</t>
  </si>
  <si>
    <t>Forecast 10% and 50% Probability of Exceedance (POE) peak demand on maximum demand day</t>
  </si>
  <si>
    <t>Maximum demand on minimum demand day</t>
  </si>
  <si>
    <t>Forecast daily demand profile on maximum demand day</t>
  </si>
  <si>
    <t>Forecast daily demand profile on minimum demand day</t>
  </si>
  <si>
    <t>Voltage level</t>
  </si>
  <si>
    <t>Forecast maximum load at risk per year</t>
  </si>
  <si>
    <t>Connection point load duration curve data</t>
  </si>
  <si>
    <t>Preferred investment— Description</t>
  </si>
  <si>
    <t>Preferred investment — Capital cost</t>
  </si>
  <si>
    <t>Preferred investment — Annual network operating cost</t>
  </si>
  <si>
    <t>Preferred investment— Cost accuracy</t>
  </si>
  <si>
    <t>Preferred investment— Proposed timing</t>
  </si>
  <si>
    <t>Demand reduction required to defer investment by 1 year</t>
  </si>
  <si>
    <t>Annual deferral value</t>
  </si>
  <si>
    <t>Load transfer capacity</t>
  </si>
  <si>
    <t>Historic load trace</t>
  </si>
  <si>
    <t>Historic connection point rating</t>
  </si>
  <si>
    <t>Limitation asset</t>
  </si>
  <si>
    <t>Unplanned outages</t>
  </si>
  <si>
    <t>Maximum fault level</t>
  </si>
  <si>
    <t>Annual economic cost of constraint</t>
  </si>
  <si>
    <t>VCR</t>
  </si>
  <si>
    <t>Annual expected unserved energy</t>
  </si>
  <si>
    <t>Greater Melourne &amp; Geelong</t>
  </si>
  <si>
    <t>Emerging</t>
  </si>
  <si>
    <t>Altona West terminal station</t>
  </si>
  <si>
    <t>Customer load at risk (market benefit)</t>
  </si>
  <si>
    <t>Augmentation</t>
  </si>
  <si>
    <r>
      <t>37.839</t>
    </r>
    <r>
      <rPr>
        <vertAlign val="superscript"/>
        <sz val="11"/>
        <color theme="1"/>
        <rFont val="Calibri"/>
        <family val="2"/>
        <scheme val="minor"/>
      </rPr>
      <t>o</t>
    </r>
    <r>
      <rPr>
        <sz val="11"/>
        <color theme="1"/>
        <rFont val="Calibri"/>
        <family val="2"/>
        <scheme val="minor"/>
      </rPr>
      <t>S, 144.789</t>
    </r>
    <r>
      <rPr>
        <vertAlign val="superscript"/>
        <sz val="11"/>
        <color theme="1"/>
        <rFont val="Calibri"/>
        <family val="2"/>
        <scheme val="minor"/>
      </rPr>
      <t>o</t>
    </r>
    <r>
      <rPr>
        <sz val="11"/>
        <color theme="1"/>
        <rFont val="Calibri"/>
        <family val="2"/>
        <scheme val="minor"/>
      </rPr>
      <t>E</t>
    </r>
  </si>
  <si>
    <t>Unavailable from TCPR</t>
  </si>
  <si>
    <t>See "Altona West MD forecast spreadsheet"</t>
  </si>
  <si>
    <t>66kV</t>
  </si>
  <si>
    <t xml:space="preserve">Unavailable from TCPR </t>
  </si>
  <si>
    <t>Install additional transformation capacity and reconfigure 66 kV exits</t>
  </si>
  <si>
    <t>$18M</t>
  </si>
  <si>
    <t>9 MW</t>
  </si>
  <si>
    <t>158 MW (summer)</t>
  </si>
  <si>
    <t>19kA (66kV)</t>
  </si>
  <si>
    <t>$1.79M in 2029</t>
  </si>
  <si>
    <t>$34,740/MWh</t>
  </si>
  <si>
    <t>51.6 MWh in 2029</t>
  </si>
  <si>
    <t>Cranbourne terminal station</t>
  </si>
  <si>
    <r>
      <t>38.085</t>
    </r>
    <r>
      <rPr>
        <vertAlign val="superscript"/>
        <sz val="11"/>
        <color theme="1"/>
        <rFont val="Calibri"/>
        <family val="2"/>
        <scheme val="minor"/>
      </rPr>
      <t>o</t>
    </r>
    <r>
      <rPr>
        <sz val="11"/>
        <color theme="1"/>
        <rFont val="Calibri"/>
        <family val="2"/>
        <scheme val="minor"/>
      </rPr>
      <t>S, 145.265</t>
    </r>
    <r>
      <rPr>
        <vertAlign val="superscript"/>
        <sz val="11"/>
        <color theme="1"/>
        <rFont val="Calibri"/>
        <family val="2"/>
        <scheme val="minor"/>
      </rPr>
      <t>o</t>
    </r>
    <r>
      <rPr>
        <sz val="11"/>
        <color theme="1"/>
        <rFont val="Calibri"/>
        <family val="2"/>
        <scheme val="minor"/>
      </rPr>
      <t>E</t>
    </r>
  </si>
  <si>
    <t>See "Cranbourne MD forecast spreadseet"</t>
  </si>
  <si>
    <t>4th 150MVA transformer</t>
  </si>
  <si>
    <t>$26M</t>
  </si>
  <si>
    <t>7MW (50th percentile)</t>
  </si>
  <si>
    <t>359MVA</t>
  </si>
  <si>
    <t>22kA (66kV)</t>
  </si>
  <si>
    <t>$2.46M in 2026</t>
  </si>
  <si>
    <t>$34,778/MWh</t>
  </si>
  <si>
    <t>70.8MWh in 2026</t>
  </si>
  <si>
    <t>Deer Park terminal station</t>
  </si>
  <si>
    <t>37.778⁰ S 144.735⁰ E</t>
  </si>
  <si>
    <t>See "Deer Park MD forecast spreadseet"</t>
  </si>
  <si>
    <t>3rd 225MVA transformer, initially "spare", not terminated.</t>
  </si>
  <si>
    <t>$4M</t>
  </si>
  <si>
    <t>11kA (66kV)</t>
  </si>
  <si>
    <t>$0.45M in 2026</t>
  </si>
  <si>
    <t>$38,272/MWh</t>
  </si>
  <si>
    <t>11.8MWh in 2026</t>
  </si>
  <si>
    <t>Monitored</t>
  </si>
  <si>
    <t>South Morang terminal station</t>
  </si>
  <si>
    <t>Increased demand in Metropolitan Melbourne and/or increased import from NSW.</t>
  </si>
  <si>
    <t>37.644⁰ S 145.078⁰ E</t>
  </si>
  <si>
    <t>330/220kV</t>
  </si>
  <si>
    <t xml:space="preserve">Replace the existing transformer with a higher rated unit in conjunction with AusNet Service’s asset replacement program. </t>
  </si>
  <si>
    <t>$44M</t>
  </si>
  <si>
    <t>not available</t>
  </si>
  <si>
    <t>Not applicable</t>
  </si>
  <si>
    <t xml:space="preserve">25kA (330kV)
</t>
  </si>
  <si>
    <t>Developing</t>
  </si>
  <si>
    <t>Increased demand around the Eastern Melbourne Metropolitan area.</t>
  </si>
  <si>
    <t>38.085oS, 145.265oE</t>
  </si>
  <si>
    <t>500/220kV</t>
  </si>
  <si>
    <t xml:space="preserve">Install additional transformation capacity </t>
  </si>
  <si>
    <t>$72.5M</t>
  </si>
  <si>
    <t xml:space="preserve">17kA (500kV)
</t>
  </si>
  <si>
    <t>Rowville terminal station</t>
  </si>
  <si>
    <t>Increased demand in Eastern Metropolitan Melbourne.</t>
  </si>
  <si>
    <t>37.928⁰ S 145.226⁰ E</t>
  </si>
  <si>
    <t>Install additional transformation capacity at Cranbourne terminal station.</t>
  </si>
  <si>
    <t xml:space="preserve">21kA (500kV)
</t>
  </si>
  <si>
    <t>Murray River REZ</t>
  </si>
  <si>
    <t>Wemen terminal station</t>
  </si>
  <si>
    <t>Posible increased generation embedded inte distribution network.</t>
  </si>
  <si>
    <t>34.791⁰ S 142.522⁰ E</t>
  </si>
  <si>
    <t>220kV</t>
  </si>
  <si>
    <t>Install additional transformation capacity at Wemen terminal station.</t>
  </si>
  <si>
    <t>5kA</t>
  </si>
  <si>
    <t>South - West Victoria REZ</t>
  </si>
  <si>
    <t>Moorabool terminal station</t>
  </si>
  <si>
    <t>Large-scale new generation in western Victoria area</t>
  </si>
  <si>
    <t>38.037⁰ S 144.296⁰ E</t>
  </si>
  <si>
    <t>$102M</t>
  </si>
  <si>
    <t>Ovens Murray REZ</t>
  </si>
  <si>
    <t>Dederang terminal station</t>
  </si>
  <si>
    <t>High imports from NSW and Murray generation (with the DBUSS transformer control scheme being active).</t>
  </si>
  <si>
    <t>36.454⁰ S 146.992⁰ E</t>
  </si>
  <si>
    <t>Unavailable</t>
  </si>
  <si>
    <t xml:space="preserve">18kA (330kV)
</t>
  </si>
  <si>
    <t>Eastern Corridor</t>
  </si>
  <si>
    <t>Hazelwood terminal station</t>
  </si>
  <si>
    <t>38.281⁰ S 146.428⁰ E</t>
  </si>
  <si>
    <t>500kV</t>
  </si>
  <si>
    <t>27kA</t>
  </si>
  <si>
    <t>Hazelwood power station</t>
  </si>
  <si>
    <t>38.273⁰ S 146.392⁰ E</t>
  </si>
  <si>
    <t>41kA</t>
  </si>
  <si>
    <t>Jeeralang terminal station</t>
  </si>
  <si>
    <t>38.275⁰ S 146.425⁰ E</t>
  </si>
  <si>
    <t>33kA</t>
  </si>
  <si>
    <t>Loy Yang power staton</t>
  </si>
  <si>
    <t>38.254⁰ S 146.576⁰ E</t>
  </si>
  <si>
    <t>28kA</t>
  </si>
  <si>
    <t>Morwell terminal station</t>
  </si>
  <si>
    <t>38.259⁰ S 146.421⁰ E</t>
  </si>
  <si>
    <t>25kA</t>
  </si>
  <si>
    <t>Yallourn terminal station</t>
  </si>
  <si>
    <t>38.177⁰ S 146.344⁰ E</t>
  </si>
  <si>
    <t>26kA</t>
  </si>
  <si>
    <t>Wodonga terminal station</t>
  </si>
  <si>
    <t>36.155⁰ S 146.95⁰ E</t>
  </si>
  <si>
    <t>330kV</t>
  </si>
  <si>
    <t>10kA</t>
  </si>
  <si>
    <t>Mt Beauty terminal station</t>
  </si>
  <si>
    <t>36.743⁰ S 147.165⁰ E</t>
  </si>
  <si>
    <t>15kA</t>
  </si>
  <si>
    <t>Eildon terminal station</t>
  </si>
  <si>
    <t>37.224⁰ S 145.921⁰ E</t>
  </si>
  <si>
    <t>Dartmouth terminal station</t>
  </si>
  <si>
    <t>36.556⁰ S 147.521⁰ E</t>
  </si>
  <si>
    <t>7kA</t>
  </si>
  <si>
    <t>Mckay Creek terminal station</t>
  </si>
  <si>
    <t>36.858⁰ S 147.235⁰ E</t>
  </si>
  <si>
    <t>West Kiewa terminal station</t>
  </si>
  <si>
    <t>36.759⁰ S 147.186⁰ E</t>
  </si>
  <si>
    <t>14kA</t>
  </si>
  <si>
    <t>Bogong terminal station</t>
  </si>
  <si>
    <t>36.805⁰ S 147.229⁰ E</t>
  </si>
  <si>
    <t>12kA</t>
  </si>
  <si>
    <t>Greater Melbourne &amp; Geelong</t>
  </si>
  <si>
    <t>East Rowville terminal station</t>
  </si>
  <si>
    <t>37.941⁰ S 145.236⁰ E</t>
  </si>
  <si>
    <t>32kA</t>
  </si>
  <si>
    <t>Tyabb terminal station</t>
  </si>
  <si>
    <t>38.268⁰ S 145.201⁰ E</t>
  </si>
  <si>
    <t>16kA</t>
  </si>
  <si>
    <t>Western Port terminal station</t>
  </si>
  <si>
    <t>38.283⁰ S 145.208⁰ E</t>
  </si>
  <si>
    <t>Malvern terminal station</t>
  </si>
  <si>
    <t>37.878⁰ S 145.084⁰ E</t>
  </si>
  <si>
    <t>17kA</t>
  </si>
  <si>
    <t>Springvale terminal station</t>
  </si>
  <si>
    <t>37.928⁰ S 145.146⁰ E</t>
  </si>
  <si>
    <t>22kA</t>
  </si>
  <si>
    <t>Heatherton terminal station</t>
  </si>
  <si>
    <t>37.941⁰ S 145.078⁰ E</t>
  </si>
  <si>
    <t>18kA</t>
  </si>
  <si>
    <t>Ringwood terminal station</t>
  </si>
  <si>
    <t>37.821⁰ S 145.216⁰ E</t>
  </si>
  <si>
    <t>Templestowe terminal station</t>
  </si>
  <si>
    <t>37.749⁰ S 145.171⁰ E</t>
  </si>
  <si>
    <t>23kA</t>
  </si>
  <si>
    <t>Thomastown terminal station</t>
  </si>
  <si>
    <t>37.693⁰ S 145.01⁰ E</t>
  </si>
  <si>
    <t>29kA</t>
  </si>
  <si>
    <t>Richmond terminal station</t>
  </si>
  <si>
    <t>37.831⁰ S 145.002⁰ E</t>
  </si>
  <si>
    <t>Brunswick terminal station</t>
  </si>
  <si>
    <t>37.773⁰ S 144.985⁰ E</t>
  </si>
  <si>
    <t>Keilor terminal station</t>
  </si>
  <si>
    <t>37.738⁰ S 144.846⁰ E</t>
  </si>
  <si>
    <t>30kA</t>
  </si>
  <si>
    <t>West Melbourne terminal station</t>
  </si>
  <si>
    <t>37.8⁰ S 144.935⁰ E</t>
  </si>
  <si>
    <t>Fishermans Bend terminal station</t>
  </si>
  <si>
    <t>37.825⁰ S 144.929⁰ E</t>
  </si>
  <si>
    <t>Brooklyn terminal station</t>
  </si>
  <si>
    <t>37.826⁰ S 144.86⁰ E</t>
  </si>
  <si>
    <t>24kA</t>
  </si>
  <si>
    <t>Newport terminal station</t>
  </si>
  <si>
    <t>37.841⁰ S 144.894⁰ E</t>
  </si>
  <si>
    <t>Laverton North terminal station</t>
  </si>
  <si>
    <t>37.842⁰ S 144.789⁰ E</t>
  </si>
  <si>
    <t>Geelong terminal station</t>
  </si>
  <si>
    <t>38.083⁰ S 144.339⁰ E</t>
  </si>
  <si>
    <t>Central North REZ</t>
  </si>
  <si>
    <t>Fosterville terminal station</t>
  </si>
  <si>
    <t>36.738⁰ S 144.511⁰ E</t>
  </si>
  <si>
    <t>6kA</t>
  </si>
  <si>
    <t>Glenrowan terminal station</t>
  </si>
  <si>
    <t>36.494⁰ S 146.075⁰ E</t>
  </si>
  <si>
    <t>9kA</t>
  </si>
  <si>
    <t>Shepparton terminal station</t>
  </si>
  <si>
    <t>36.353⁰ S 145.365⁰ E</t>
  </si>
  <si>
    <t>8kA</t>
  </si>
  <si>
    <t>Bendigo terminal station</t>
  </si>
  <si>
    <t>36.796⁰ S 144.252⁰ E</t>
  </si>
  <si>
    <t>Kerang terminal station</t>
  </si>
  <si>
    <t>35.782⁰ S 143.945⁰ E</t>
  </si>
  <si>
    <t>4kA</t>
  </si>
  <si>
    <t>Kiamal terminal station</t>
  </si>
  <si>
    <t>35.027⁰ S 142.299⁰ E</t>
  </si>
  <si>
    <t>Red Cliffs terminal station</t>
  </si>
  <si>
    <t>34.275⁰ S 142.2⁰ E</t>
  </si>
  <si>
    <t>South West Victoria REZ</t>
  </si>
  <si>
    <t>Heywood terminal station</t>
  </si>
  <si>
    <t>38.182⁰ S 141.638⁰ E</t>
  </si>
  <si>
    <t>Berrybank substation</t>
  </si>
  <si>
    <t>37.900⁰ S 143.438⁰ E</t>
  </si>
  <si>
    <t>Blue Gum substation</t>
  </si>
  <si>
    <t>38.067⁰ S 142.674⁰ E</t>
  </si>
  <si>
    <t>Haunted Gully terminal station</t>
  </si>
  <si>
    <t>38.006⁰ S 143.317⁰ E</t>
  </si>
  <si>
    <t>13kA</t>
  </si>
  <si>
    <t>Mortlake terminal station</t>
  </si>
  <si>
    <t>38.062⁰ S 142.67⁰ E</t>
  </si>
  <si>
    <t>Portland substation</t>
  </si>
  <si>
    <t>38.387⁰ S 141.631⁰ E</t>
  </si>
  <si>
    <t>Tarrone terminal station</t>
  </si>
  <si>
    <t>38.179⁰ S 142.181⁰ E</t>
  </si>
  <si>
    <t>Terang terminal station</t>
  </si>
  <si>
    <t>38.256⁰ S 142.925⁰ E</t>
  </si>
  <si>
    <t>Western Victoria REZ</t>
  </si>
  <si>
    <t>Ararat terminal station</t>
  </si>
  <si>
    <t>37.164⁰ S 143.245⁰ E</t>
  </si>
  <si>
    <t>Ballarat terminal station</t>
  </si>
  <si>
    <t>37.567⁰ S 143.921⁰ E</t>
  </si>
  <si>
    <t>19kA</t>
  </si>
  <si>
    <t>Bulgana terminal station</t>
  </si>
  <si>
    <t>37.037⁰ S 142.984⁰ E</t>
  </si>
  <si>
    <t>11kA</t>
  </si>
  <si>
    <t>Crowlands terminal station</t>
  </si>
  <si>
    <t>37.121⁰ S 143.154⁰ E</t>
  </si>
  <si>
    <t>Elaine terminal station</t>
  </si>
  <si>
    <t>37.731⁰ S 144.012⁰ E</t>
  </si>
  <si>
    <t>Horsham terminal station</t>
  </si>
  <si>
    <t>36.731⁰ S 142.246⁰ E</t>
  </si>
  <si>
    <t>Murra Warra terminal station</t>
  </si>
  <si>
    <t>36.455⁰ S 142.321⁰ E</t>
  </si>
  <si>
    <t>Waubra terminal station</t>
  </si>
  <si>
    <t>37.356⁰ S 143.606⁰ E</t>
  </si>
  <si>
    <t>Maximum fault levels are the maximum of three phase and single phase to ground fault levels, at the low voltage side of constrained transformers, for the next 5 years, taken from AEMO's Annual Fault Level Review report.</t>
  </si>
  <si>
    <t>South Morang project annual deferral value is present value of a one year deferment of project cost, using 6% pa discount rate.</t>
  </si>
  <si>
    <r>
      <t>Altona West, Cranbourne, and Deer Park Annual expected unserved energy is the weighted average of 10</t>
    </r>
    <r>
      <rPr>
        <b/>
        <vertAlign val="superscript"/>
        <sz val="11"/>
        <color theme="1"/>
        <rFont val="Calibri"/>
        <family val="2"/>
        <scheme val="minor"/>
      </rPr>
      <t>th</t>
    </r>
    <r>
      <rPr>
        <b/>
        <sz val="11"/>
        <color theme="1"/>
        <rFont val="Calibri"/>
        <family val="2"/>
        <scheme val="minor"/>
      </rPr>
      <t xml:space="preserve"> (30% weight) and 50</t>
    </r>
    <r>
      <rPr>
        <b/>
        <vertAlign val="superscript"/>
        <sz val="11"/>
        <color theme="1"/>
        <rFont val="Calibri"/>
        <family val="2"/>
        <scheme val="minor"/>
      </rPr>
      <t>th</t>
    </r>
    <r>
      <rPr>
        <b/>
        <sz val="11"/>
        <color theme="1"/>
        <rFont val="Calibri"/>
        <family val="2"/>
        <scheme val="minor"/>
      </rPr>
      <t xml:space="preserve"> (70% weight) percentile expected unserved energies.</t>
    </r>
  </si>
  <si>
    <t>50pcl</t>
  </si>
  <si>
    <t>10pcl</t>
  </si>
  <si>
    <t>$M</t>
  </si>
  <si>
    <t>$M pa</t>
  </si>
  <si>
    <t>$M capex</t>
  </si>
  <si>
    <t>MWh</t>
  </si>
  <si>
    <t>ATS W</t>
  </si>
  <si>
    <t>CBTS</t>
  </si>
  <si>
    <t>DPTS</t>
  </si>
  <si>
    <t>37.839⁰S, 144.789⁰E</t>
  </si>
  <si>
    <t>See "Altona West MD forecast" tab</t>
  </si>
  <si>
    <t>17 MW (50th percentile)</t>
  </si>
  <si>
    <t>170 MVA (summer N-1 import)</t>
  </si>
  <si>
    <t>38.085⁰S, 145.265⁰E</t>
  </si>
  <si>
    <t>See "Cranbourne MD forecast" tab</t>
  </si>
  <si>
    <t>369MVA (summer N-1 import)</t>
  </si>
  <si>
    <t>See "Deer Park MD forecast" tab</t>
  </si>
  <si>
    <t>280 MVA (summer N-1 import)</t>
  </si>
  <si>
    <t>See "South Morang MD forecast" tab</t>
  </si>
  <si>
    <t>$30M</t>
  </si>
  <si>
    <t>4 MW (50th percentile)</t>
  </si>
  <si>
    <t>265 MVA (summer N-1 import)</t>
  </si>
  <si>
    <t>Replacement</t>
  </si>
  <si>
    <t>31kA (220kV)</t>
  </si>
  <si>
    <t>Increased demand in Eastern Metropolitan Melbourne and/or reduced 220kV infeed from Latrobe Valley</t>
  </si>
  <si>
    <t>34kA</t>
  </si>
  <si>
    <t xml:space="preserve">19kA (330kV)
</t>
  </si>
  <si>
    <t>21kA</t>
  </si>
  <si>
    <t>16kA (66kV)</t>
  </si>
  <si>
    <t>20kA</t>
  </si>
  <si>
    <t>8kA (220V)</t>
  </si>
  <si>
    <t>10kA (500kV)</t>
  </si>
  <si>
    <t>Station: ATS West</t>
  </si>
  <si>
    <t>Year</t>
  </si>
  <si>
    <t>50th percentile Summer Maximum Demand (MVA)</t>
  </si>
  <si>
    <t>50th percentile Winter Maximum Demand (MVA)</t>
  </si>
  <si>
    <t>10th percentile Summer Maximum Demand (MVA)</t>
  </si>
  <si>
    <t>Station: CBTS 66 kV</t>
  </si>
  <si>
    <t>10th percentile Winter Maximum Demand (MVA)</t>
  </si>
  <si>
    <t>Station: DPTS 66 kV</t>
  </si>
  <si>
    <t>Station: SMTS 66 kV</t>
  </si>
  <si>
    <t>Import</t>
  </si>
  <si>
    <t>Altona/Brooklyn terminal station</t>
  </si>
  <si>
    <t>Install additional transformation capacity and reconfigure 66 kV exits at ATS or BLTS</t>
  </si>
  <si>
    <t>$35M</t>
  </si>
  <si>
    <t>$2.9M</t>
  </si>
  <si>
    <t>Install additional transformation capacity and reconfigure 66 kV exits at ATS</t>
  </si>
  <si>
    <t>37.826⁰S, 144.860⁰E</t>
  </si>
  <si>
    <t>47 MWh in 2029</t>
  </si>
  <si>
    <t>$2.26M in 2029</t>
  </si>
  <si>
    <t>97 MWh in 2029</t>
  </si>
  <si>
    <t>$3.68M in 2029</t>
  </si>
  <si>
    <t>84 MWh in 2026/27</t>
  </si>
  <si>
    <t>$4.06M in 2026</t>
  </si>
  <si>
    <t>92.6 MWh in 2026</t>
  </si>
  <si>
    <t>$5.4M in 2030</t>
  </si>
  <si>
    <t>138 MWh in 2030</t>
  </si>
  <si>
    <t>Install a fourth transformer at RTS 66 kV</t>
  </si>
  <si>
    <t>$3.93M in 2030</t>
  </si>
  <si>
    <t>87 MWh in 2030</t>
  </si>
  <si>
    <t>Install a third 225 MVA 220/66kV transformer</t>
  </si>
  <si>
    <t>$2.6M</t>
  </si>
  <si>
    <t>$5.03M in 2026</t>
  </si>
  <si>
    <t>$2.0M</t>
  </si>
  <si>
    <t>$3.2M in 2026/27</t>
  </si>
  <si>
    <t>2026/27</t>
  </si>
  <si>
    <t>339 MVA (summer N-1 import)</t>
  </si>
  <si>
    <t>$43,840/MWh</t>
  </si>
  <si>
    <t>Install a third transformer</t>
  </si>
  <si>
    <t>$30.6M</t>
  </si>
  <si>
    <t>126 MWh in 2026</t>
  </si>
  <si>
    <t>Install additional transformation capacity at KTS B(3,4) group and transfer 66 kV exits from KTS B(1,2,5) to KTS B(3,4) group</t>
  </si>
  <si>
    <t>393 MVA (summer N-1 import)</t>
  </si>
  <si>
    <t>$37,939/MWh</t>
  </si>
  <si>
    <t>$48,008/MWh</t>
  </si>
  <si>
    <t>$37,980/MWh</t>
  </si>
  <si>
    <t>$40,000/MWh</t>
  </si>
  <si>
    <t>$39,000/MWh</t>
  </si>
  <si>
    <t>$44,800/MWh</t>
  </si>
  <si>
    <t>536 MVA (summer N-1 import)</t>
  </si>
  <si>
    <t>Station: ATS/BLTS</t>
  </si>
  <si>
    <t>See "Altona_Brooklyn MD forecast" tab</t>
  </si>
  <si>
    <t>Station: RTS 66 kV</t>
  </si>
  <si>
    <t>See "Richmond MD forecast" tab</t>
  </si>
  <si>
    <t>$2.5M</t>
  </si>
  <si>
    <t>Station: KTS 66 kV</t>
  </si>
  <si>
    <t>See "Keilor MD forecast" tab</t>
  </si>
  <si>
    <t>Install a fourth 150MVA 220/66kV transformer</t>
  </si>
  <si>
    <t>10 MW (50th percentile)</t>
  </si>
  <si>
    <t>5 MW (50th percentile)</t>
  </si>
  <si>
    <t>40 MW (50th percentile)</t>
  </si>
  <si>
    <t>2029 (AusNet Asset Renewal Plan 2024)</t>
  </si>
  <si>
    <t>2030 (AusNet Asset Renewal Plan 2024)</t>
  </si>
  <si>
    <t>Cressy Terminal Station</t>
  </si>
  <si>
    <t>37.999⁰ S 143.752⁰ E</t>
  </si>
  <si>
    <t>Hazelwood Terminal station</t>
  </si>
  <si>
    <t>27kA (500kV)</t>
  </si>
  <si>
    <t>20kA (66kV)</t>
  </si>
  <si>
    <t>18kA (66kV)</t>
  </si>
  <si>
    <t>21kA (66kV)</t>
  </si>
  <si>
    <t xml:space="preserve">28kA (330kV)
</t>
  </si>
  <si>
    <t>7kA (66kV)</t>
  </si>
  <si>
    <t>5kA (220kV)</t>
  </si>
  <si>
    <t>15kA (66kV)</t>
  </si>
  <si>
    <t>10kA (220kV)</t>
  </si>
  <si>
    <t>$80M (includes additional works, AusNet Asset Renewal Plan 2023)</t>
  </si>
  <si>
    <t>Increased demand around the Eastern Melbourne Metropolitan area. Increased supply from 550kV network.</t>
  </si>
  <si>
    <t xml:space="preserve">Install a new 500/220 kV 1,000 MVA transformer at Cranbourne terminal station </t>
  </si>
  <si>
    <t>Increased import from NSW and Murray genertion (with DBUSS transformer control scheme active)</t>
  </si>
  <si>
    <t>Install a fourth 330/220 kV transformer at Dederang terminal station</t>
  </si>
  <si>
    <t>New generation connected to western Victoria area and congestion relieved.</t>
  </si>
  <si>
    <t>Install a third 500/220kV transformer at Moorabool terminal station</t>
  </si>
  <si>
    <t>$150M (includes additional works, AusNet Asset Renewal Plan 2024)</t>
  </si>
  <si>
    <t>$32M (2022 United Energy RIT-T)</t>
  </si>
  <si>
    <t>26kA (220kV)</t>
  </si>
  <si>
    <t>Constraint primary driver- increased demand in metro area and increased imports from NSW.</t>
  </si>
  <si>
    <t>Priority</t>
  </si>
  <si>
    <t>The DSN transformer priority limitations were selected based on AEMO’s VAPR and RIT-T reports, and the connection asset limitations were selected based on the 2023 Transmission Connection Planning report (TCPR), produced jointly by the Victorian Electricity Distribution Businesses.</t>
  </si>
  <si>
    <t xml:space="preserve">• For connection assets , their augmentations are required in the near future according to the 2023 TCPR.  </t>
  </si>
  <si>
    <t>For connection assets, the information is purely based on that available in the 2023 TCPR.  AEMO has noted that some Victorian DNSPs may use their own connection point demand forecast, which is different from AEMO’s connection point demand forecast</t>
  </si>
  <si>
    <t>In addition to the information on priority limitations specified in the TAPR guideline, The "Summary of TCP data sheet" also includes information related to terminal stations with monitored limitations, and other terminal stations in Vic.</t>
  </si>
  <si>
    <r>
      <t>38.085</t>
    </r>
    <r>
      <rPr>
        <vertAlign val="superscript"/>
        <sz val="11"/>
        <rFont val="Calibri"/>
        <family val="2"/>
        <scheme val="minor"/>
      </rPr>
      <t>o</t>
    </r>
    <r>
      <rPr>
        <sz val="11"/>
        <rFont val="Calibri"/>
        <family val="2"/>
        <scheme val="minor"/>
      </rPr>
      <t>S, 145.265</t>
    </r>
    <r>
      <rPr>
        <vertAlign val="superscript"/>
        <sz val="11"/>
        <rFont val="Calibri"/>
        <family val="2"/>
        <scheme val="minor"/>
      </rPr>
      <t>o</t>
    </r>
    <r>
      <rPr>
        <sz val="11"/>
        <rFont val="Calibri"/>
        <family val="2"/>
        <scheme val="minor"/>
      </rPr>
      <t>E</t>
    </r>
  </si>
  <si>
    <t>Install additional transformation capacity at Rowville terminal station, or change switching arrangement for Rowville A2 transformer and install additionl transformer at Cranbourne terminal station</t>
  </si>
  <si>
    <r>
      <t>Annual expected unserved energy is the weighted average of 10</t>
    </r>
    <r>
      <rPr>
        <b/>
        <vertAlign val="superscript"/>
        <sz val="11"/>
        <color theme="1"/>
        <rFont val="Calibri"/>
        <family val="2"/>
        <scheme val="minor"/>
      </rPr>
      <t>th</t>
    </r>
    <r>
      <rPr>
        <b/>
        <sz val="11"/>
        <color theme="1"/>
        <rFont val="Calibri"/>
        <family val="2"/>
        <scheme val="minor"/>
      </rPr>
      <t xml:space="preserve"> (30% weight) and 50</t>
    </r>
    <r>
      <rPr>
        <b/>
        <vertAlign val="superscript"/>
        <sz val="11"/>
        <color theme="1"/>
        <rFont val="Calibri"/>
        <family val="2"/>
        <scheme val="minor"/>
      </rPr>
      <t>th</t>
    </r>
    <r>
      <rPr>
        <b/>
        <sz val="11"/>
        <color theme="1"/>
        <rFont val="Calibri"/>
        <family val="2"/>
        <scheme val="minor"/>
      </rPr>
      <t xml:space="preserve"> (70% weight) percentile expected unserved energies.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</si>
</sst>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0.0"/>
  </numFmts>
  <fonts count="9" x14ac:knownFonts="1">
    <font>
      <sz val="11"/>
      <color theme="1"/>
      <name val="Calibri"/>
      <family val="2"/>
      <scheme val="minor"/>
    </font>
    <font>
      <b/>
      <sz val="11"/>
      <color theme="1"/>
      <name val="Calibri"/>
      <family val="2"/>
      <scheme val="minor"/>
    </font>
    <font>
      <sz val="11"/>
      <name val="Calibri"/>
      <family val="2"/>
      <scheme val="minor"/>
    </font>
    <font>
      <vertAlign val="superscript"/>
      <sz val="11"/>
      <color theme="1"/>
      <name val="Calibri"/>
      <family val="2"/>
      <scheme val="minor"/>
    </font>
    <font>
      <sz val="11"/>
      <color theme="1"/>
      <name val="Calibri"/>
      <family val="2"/>
      <scheme val="minor"/>
    </font>
    <font>
      <b/>
      <vertAlign val="superscript"/>
      <sz val="11"/>
      <color theme="1"/>
      <name val="Calibri"/>
      <family val="2"/>
      <scheme val="minor"/>
    </font>
    <font>
      <b/>
      <sz val="11"/>
      <name val="Calibri"/>
      <family val="2"/>
      <scheme val="minor"/>
    </font>
    <font>
      <sz val="11"/>
      <color rgb="FFFF0000"/>
      <name val="Calibri"/>
      <family val="2"/>
      <scheme val="minor"/>
    </font>
    <font>
      <vertAlign val="superscrip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right style="medium">
        <color indexed="64"/>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medium">
        <color indexed="64"/>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style="thin">
        <color rgb="FF000000"/>
      </bottom>
      <diagonal/>
    </border>
    <border>
      <left/>
      <right style="thin">
        <color auto="1"/>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9" fontId="4" fillId="0" borderId="0" applyFont="0" applyFill="0" applyBorder="0" applyAlignment="0" applyProtection="0"/>
  </cellStyleXfs>
  <cellXfs count="264">
    <xf numFmtId="0" fontId="0" fillId="0" borderId="0" xfId="0"/>
    <xf numFmtId="0" fontId="0" fillId="0" borderId="0" xfId="0" applyAlignment="1">
      <alignment wrapText="1"/>
    </xf>
    <xf numFmtId="0" fontId="0" fillId="0" borderId="1" xfId="0" applyBorder="1"/>
    <xf numFmtId="0" fontId="1" fillId="0" borderId="1" xfId="0" applyFont="1" applyBorder="1"/>
    <xf numFmtId="0" fontId="1" fillId="0" borderId="0" xfId="0" applyFont="1"/>
    <xf numFmtId="0" fontId="1" fillId="0" borderId="0" xfId="0" applyFont="1" applyAlignment="1">
      <alignment horizontal="left" vertical="top"/>
    </xf>
    <xf numFmtId="0" fontId="0" fillId="0" borderId="0" xfId="0" applyAlignment="1">
      <alignment horizontal="left"/>
    </xf>
    <xf numFmtId="0" fontId="1" fillId="2" borderId="0" xfId="0" applyFont="1" applyFill="1"/>
    <xf numFmtId="0" fontId="0" fillId="2" borderId="1" xfId="0" applyFill="1" applyBorder="1" applyAlignment="1">
      <alignment horizontal="left" vertical="center" wrapText="1"/>
    </xf>
    <xf numFmtId="0" fontId="0" fillId="2" borderId="0" xfId="0" applyFill="1"/>
    <xf numFmtId="0" fontId="0" fillId="2" borderId="1" xfId="0" applyFill="1" applyBorder="1"/>
    <xf numFmtId="0" fontId="0" fillId="3" borderId="1" xfId="0" applyFill="1" applyBorder="1" applyAlignment="1">
      <alignment horizontal="left" vertical="center"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0" fillId="0" borderId="8" xfId="0" applyBorder="1" applyAlignment="1">
      <alignment horizontal="left" vertical="top" wrapText="1"/>
    </xf>
    <xf numFmtId="0" fontId="0" fillId="0" borderId="20"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3" xfId="0" applyBorder="1" applyAlignment="1">
      <alignment horizontal="left"/>
    </xf>
    <xf numFmtId="0" fontId="1" fillId="0" borderId="13" xfId="0" applyFont="1" applyBorder="1" applyAlignment="1">
      <alignment horizontal="left" vertical="center" wrapText="1"/>
    </xf>
    <xf numFmtId="0" fontId="0" fillId="0" borderId="1" xfId="0" applyBorder="1" applyAlignment="1">
      <alignment horizontal="left" vertical="center" wrapText="1"/>
    </xf>
    <xf numFmtId="0" fontId="1" fillId="0" borderId="14" xfId="0" applyFont="1"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center"/>
    </xf>
    <xf numFmtId="0" fontId="0" fillId="0" borderId="6" xfId="0" applyBorder="1" applyAlignment="1">
      <alignment horizontal="left" vertical="center" wrapText="1"/>
    </xf>
    <xf numFmtId="0" fontId="0" fillId="0" borderId="11" xfId="0" applyBorder="1" applyAlignment="1">
      <alignment horizontal="left"/>
    </xf>
    <xf numFmtId="0" fontId="0" fillId="0" borderId="32" xfId="0" applyBorder="1" applyAlignment="1">
      <alignment horizontal="left" vertical="center" wrapText="1"/>
    </xf>
    <xf numFmtId="0" fontId="0" fillId="0" borderId="5" xfId="0" applyBorder="1" applyAlignment="1">
      <alignment horizontal="left" vertical="center" wrapText="1"/>
    </xf>
    <xf numFmtId="0" fontId="1" fillId="0" borderId="1" xfId="0" applyFont="1" applyBorder="1" applyAlignment="1">
      <alignment vertical="center"/>
    </xf>
    <xf numFmtId="0" fontId="0" fillId="0" borderId="10" xfId="0" applyBorder="1" applyAlignment="1">
      <alignment horizontal="left" vertical="top" wrapText="1"/>
    </xf>
    <xf numFmtId="0" fontId="6" fillId="0" borderId="1" xfId="0" applyFont="1" applyBorder="1" applyAlignment="1">
      <alignment horizontal="left" vertical="top" wrapText="1"/>
    </xf>
    <xf numFmtId="0" fontId="0" fillId="0" borderId="7" xfId="0" applyBorder="1" applyAlignment="1">
      <alignment horizontal="left" vertical="top" wrapText="1"/>
    </xf>
    <xf numFmtId="0" fontId="1" fillId="0" borderId="15" xfId="0" applyFont="1"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wrapText="1"/>
    </xf>
    <xf numFmtId="0" fontId="6" fillId="0" borderId="20" xfId="0" applyFont="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xf numFmtId="0" fontId="1" fillId="0" borderId="20" xfId="0" applyFont="1" applyBorder="1"/>
    <xf numFmtId="0" fontId="0" fillId="0" borderId="20" xfId="0" applyBorder="1"/>
    <xf numFmtId="0" fontId="1" fillId="0" borderId="5" xfId="0" applyFont="1" applyBorder="1"/>
    <xf numFmtId="0" fontId="1" fillId="0" borderId="10" xfId="0" applyFont="1" applyBorder="1"/>
    <xf numFmtId="0" fontId="1" fillId="0" borderId="11" xfId="0" applyFont="1" applyBorder="1"/>
    <xf numFmtId="0" fontId="2" fillId="0" borderId="11" xfId="0" applyFont="1" applyBorder="1" applyAlignment="1">
      <alignment horizontal="left" vertical="top" wrapText="1"/>
    </xf>
    <xf numFmtId="0" fontId="0" fillId="0" borderId="11" xfId="0" applyBorder="1"/>
    <xf numFmtId="0" fontId="1" fillId="0" borderId="3" xfId="0" applyFont="1" applyBorder="1"/>
    <xf numFmtId="0" fontId="2" fillId="0" borderId="3" xfId="0" applyFont="1" applyBorder="1" applyAlignment="1">
      <alignment horizontal="left" vertical="top" wrapText="1"/>
    </xf>
    <xf numFmtId="0" fontId="0" fillId="0" borderId="3" xfId="0" applyBorder="1"/>
    <xf numFmtId="0" fontId="0" fillId="0" borderId="4" xfId="0" applyBorder="1"/>
    <xf numFmtId="0" fontId="0" fillId="0" borderId="6" xfId="0" applyBorder="1"/>
    <xf numFmtId="0" fontId="1" fillId="0" borderId="8" xfId="0" applyFont="1" applyBorder="1"/>
    <xf numFmtId="0" fontId="2" fillId="0" borderId="8" xfId="0" applyFont="1" applyBorder="1" applyAlignment="1">
      <alignment horizontal="left" vertical="top" wrapText="1"/>
    </xf>
    <xf numFmtId="0" fontId="0" fillId="0" borderId="8" xfId="0" applyBorder="1"/>
    <xf numFmtId="0" fontId="0" fillId="0" borderId="9" xfId="0" applyBorder="1"/>
    <xf numFmtId="0" fontId="0" fillId="0" borderId="23" xfId="0" applyBorder="1" applyAlignment="1">
      <alignment horizontal="left" vertical="top" wrapText="1"/>
    </xf>
    <xf numFmtId="0" fontId="6"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0" fillId="0" borderId="5" xfId="0" applyBorder="1" applyAlignment="1">
      <alignment horizontal="left" vertical="top" wrapText="1"/>
    </xf>
    <xf numFmtId="0" fontId="1" fillId="0" borderId="13" xfId="0" applyFont="1" applyBorder="1" applyAlignment="1">
      <alignment horizontal="left" vertical="top" wrapText="1"/>
    </xf>
    <xf numFmtId="0" fontId="0" fillId="0" borderId="13" xfId="0" applyBorder="1" applyAlignment="1">
      <alignment horizontal="left" vertical="top" wrapText="1"/>
    </xf>
    <xf numFmtId="0" fontId="0" fillId="0" borderId="24" xfId="0" applyBorder="1" applyAlignment="1">
      <alignment horizontal="left" vertical="top" wrapText="1"/>
    </xf>
    <xf numFmtId="0" fontId="1" fillId="0" borderId="25" xfId="0" applyFont="1" applyBorder="1"/>
    <xf numFmtId="0" fontId="2" fillId="0" borderId="25" xfId="0" applyFont="1" applyBorder="1" applyAlignment="1">
      <alignment horizontal="left" vertical="top" wrapText="1"/>
    </xf>
    <xf numFmtId="0" fontId="0" fillId="0" borderId="25" xfId="0" applyBorder="1"/>
    <xf numFmtId="0" fontId="0" fillId="0" borderId="25" xfId="0" applyBorder="1" applyAlignment="1">
      <alignment horizontal="left"/>
    </xf>
    <xf numFmtId="0" fontId="0" fillId="0" borderId="26" xfId="0" applyBorder="1"/>
    <xf numFmtId="0" fontId="1" fillId="0" borderId="21" xfId="0" applyFont="1" applyBorder="1"/>
    <xf numFmtId="0" fontId="2" fillId="0" borderId="33" xfId="0" applyFont="1" applyBorder="1" applyAlignment="1">
      <alignment horizontal="left" vertical="top" wrapText="1"/>
    </xf>
    <xf numFmtId="0" fontId="0" fillId="0" borderId="1" xfId="0" applyBorder="1" applyAlignment="1">
      <alignment horizontal="left" vertical="top" wrapText="1"/>
    </xf>
    <xf numFmtId="0" fontId="0" fillId="0" borderId="34" xfId="0" applyBorder="1" applyAlignment="1">
      <alignment horizontal="left" vertical="top" wrapText="1"/>
    </xf>
    <xf numFmtId="0" fontId="0" fillId="0" borderId="9" xfId="0" applyBorder="1" applyAlignment="1">
      <alignment horizontal="left" vertical="top" wrapText="1"/>
    </xf>
    <xf numFmtId="0" fontId="0" fillId="0" borderId="33" xfId="0" applyBorder="1"/>
    <xf numFmtId="0" fontId="0" fillId="0" borderId="12" xfId="0" applyBorder="1"/>
    <xf numFmtId="0" fontId="2" fillId="0" borderId="13" xfId="0" applyFont="1" applyBorder="1" applyAlignment="1">
      <alignment horizontal="left" vertical="top" wrapText="1"/>
    </xf>
    <xf numFmtId="0" fontId="2" fillId="0" borderId="24" xfId="0" applyFont="1" applyBorder="1" applyAlignment="1">
      <alignment horizontal="left" vertical="top" wrapText="1"/>
    </xf>
    <xf numFmtId="0" fontId="1" fillId="2" borderId="16" xfId="0" applyFont="1" applyFill="1" applyBorder="1" applyAlignment="1">
      <alignment horizontal="left" vertical="center" wrapText="1"/>
    </xf>
    <xf numFmtId="0" fontId="0" fillId="3" borderId="20" xfId="0" applyFill="1" applyBorder="1" applyAlignment="1">
      <alignment horizontal="left" vertical="center" wrapText="1"/>
    </xf>
    <xf numFmtId="0" fontId="0" fillId="0" borderId="1" xfId="0" applyBorder="1" applyAlignment="1">
      <alignment vertical="center"/>
    </xf>
    <xf numFmtId="0" fontId="0" fillId="0" borderId="10" xfId="0" applyBorder="1" applyAlignment="1">
      <alignment horizontal="left" vertical="center" wrapText="1"/>
    </xf>
    <xf numFmtId="0" fontId="1" fillId="0" borderId="27" xfId="0" applyFont="1" applyBorder="1" applyAlignment="1">
      <alignment horizontal="left" vertical="center" wrapText="1"/>
    </xf>
    <xf numFmtId="0" fontId="2" fillId="0" borderId="1" xfId="0" applyFont="1" applyBorder="1" applyAlignment="1">
      <alignment horizontal="left" vertical="center" wrapText="1"/>
    </xf>
    <xf numFmtId="0" fontId="0" fillId="0" borderId="20" xfId="0" applyBorder="1" applyAlignment="1">
      <alignment horizontal="left" vertical="center" wrapText="1"/>
    </xf>
    <xf numFmtId="0" fontId="2" fillId="0" borderId="11" xfId="0" applyFont="1" applyBorder="1" applyAlignment="1">
      <alignment horizontal="left" vertical="center" wrapText="1"/>
    </xf>
    <xf numFmtId="0" fontId="0" fillId="0" borderId="12" xfId="0" applyBorder="1" applyAlignment="1">
      <alignment horizontal="left" vertical="center" wrapText="1"/>
    </xf>
    <xf numFmtId="9" fontId="0" fillId="0" borderId="1" xfId="1" applyFont="1" applyFill="1" applyBorder="1" applyAlignment="1">
      <alignment horizontal="left" vertical="center" wrapText="1"/>
    </xf>
    <xf numFmtId="9" fontId="0" fillId="0" borderId="11" xfId="1" applyFont="1" applyFill="1" applyBorder="1" applyAlignment="1">
      <alignment horizontal="left" vertical="center" wrapText="1"/>
    </xf>
    <xf numFmtId="0" fontId="0" fillId="0" borderId="28" xfId="0" applyBorder="1" applyAlignment="1">
      <alignment horizontal="left" vertical="center" wrapText="1"/>
    </xf>
    <xf numFmtId="0" fontId="1" fillId="0" borderId="30" xfId="0" applyFont="1" applyBorder="1" applyAlignment="1">
      <alignment vertical="center"/>
    </xf>
    <xf numFmtId="0" fontId="2" fillId="0" borderId="30" xfId="0" applyFont="1" applyBorder="1" applyAlignment="1">
      <alignment horizontal="left" vertical="center" wrapText="1"/>
    </xf>
    <xf numFmtId="0" fontId="0" fillId="0" borderId="30" xfId="0" applyBorder="1" applyAlignment="1">
      <alignment vertical="center"/>
    </xf>
    <xf numFmtId="0" fontId="0" fillId="0" borderId="30" xfId="0" applyBorder="1" applyAlignment="1">
      <alignment vertical="center" wrapText="1"/>
    </xf>
    <xf numFmtId="0" fontId="0" fillId="0" borderId="30" xfId="0" applyBorder="1" applyAlignment="1">
      <alignment horizontal="left" vertical="center"/>
    </xf>
    <xf numFmtId="0" fontId="0" fillId="0" borderId="31" xfId="0" applyBorder="1" applyAlignment="1">
      <alignment vertical="center"/>
    </xf>
    <xf numFmtId="0" fontId="1" fillId="0" borderId="29" xfId="0" applyFont="1" applyBorder="1" applyAlignment="1">
      <alignment horizontal="left" vertical="center" wrapText="1"/>
    </xf>
    <xf numFmtId="0" fontId="0" fillId="0" borderId="30" xfId="0" applyBorder="1" applyAlignment="1">
      <alignment horizontal="left" vertical="center" wrapText="1"/>
    </xf>
    <xf numFmtId="9" fontId="0" fillId="0" borderId="30" xfId="0" applyNumberFormat="1" applyBorder="1" applyAlignment="1">
      <alignment horizontal="left" vertical="center" wrapText="1"/>
    </xf>
    <xf numFmtId="0" fontId="0" fillId="0" borderId="31" xfId="0" applyBorder="1" applyAlignment="1">
      <alignment horizontal="left" vertical="center" wrapText="1"/>
    </xf>
    <xf numFmtId="9" fontId="2" fillId="0" borderId="30" xfId="0" applyNumberFormat="1" applyFont="1" applyBorder="1" applyAlignment="1">
      <alignment horizontal="left" vertical="center" wrapText="1"/>
    </xf>
    <xf numFmtId="0" fontId="1" fillId="0" borderId="35" xfId="0" applyFont="1" applyBorder="1" applyAlignment="1">
      <alignment horizontal="left" vertical="center" wrapText="1"/>
    </xf>
    <xf numFmtId="0" fontId="0" fillId="2" borderId="20" xfId="0" applyFill="1" applyBorder="1" applyAlignment="1">
      <alignment horizontal="left" vertical="center" wrapText="1"/>
    </xf>
    <xf numFmtId="0" fontId="0" fillId="0" borderId="33" xfId="0" applyBorder="1" applyAlignment="1">
      <alignment horizontal="left" vertic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2" borderId="16" xfId="0" applyFont="1" applyFill="1" applyBorder="1" applyAlignment="1">
      <alignment vertical="center" wrapText="1"/>
    </xf>
    <xf numFmtId="0" fontId="0" fillId="0" borderId="0" xfId="0" applyAlignment="1">
      <alignment horizontal="center" vertical="center"/>
    </xf>
    <xf numFmtId="0" fontId="0" fillId="2" borderId="41" xfId="0" applyFill="1" applyBorder="1"/>
    <xf numFmtId="164" fontId="0" fillId="0" borderId="36" xfId="0" applyNumberFormat="1" applyBorder="1"/>
    <xf numFmtId="164" fontId="0" fillId="0" borderId="37" xfId="0" applyNumberFormat="1" applyBorder="1"/>
    <xf numFmtId="164" fontId="0" fillId="0" borderId="14" xfId="0" applyNumberFormat="1" applyBorder="1"/>
    <xf numFmtId="164" fontId="0" fillId="0" borderId="38" xfId="0" applyNumberFormat="1" applyBorder="1"/>
    <xf numFmtId="164" fontId="0" fillId="0" borderId="0" xfId="0" applyNumberFormat="1"/>
    <xf numFmtId="164" fontId="0" fillId="0" borderId="27" xfId="0" applyNumberFormat="1" applyBorder="1"/>
    <xf numFmtId="164" fontId="0" fillId="0" borderId="39" xfId="0" applyNumberFormat="1" applyBorder="1"/>
    <xf numFmtId="164" fontId="0" fillId="0" borderId="40" xfId="0" applyNumberFormat="1" applyBorder="1"/>
    <xf numFmtId="164" fontId="0" fillId="0" borderId="35" xfId="0" applyNumberFormat="1" applyBorder="1"/>
    <xf numFmtId="0" fontId="0" fillId="0" borderId="41" xfId="0" applyBorder="1"/>
    <xf numFmtId="0" fontId="1" fillId="0" borderId="11" xfId="0" applyNumberFormat="1" applyFont="1" applyBorder="1"/>
    <xf numFmtId="0" fontId="2" fillId="0" borderId="0" xfId="0" applyFont="1"/>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0" fillId="0" borderId="0" xfId="0" applyFill="1" applyAlignment="1">
      <alignment wrapText="1"/>
    </xf>
    <xf numFmtId="0" fontId="6" fillId="0" borderId="48" xfId="0" applyFont="1" applyFill="1" applyBorder="1" applyAlignment="1">
      <alignment horizontal="left" vertical="center" wrapText="1"/>
    </xf>
    <xf numFmtId="0" fontId="0" fillId="0" borderId="0" xfId="0" applyFill="1"/>
    <xf numFmtId="0" fontId="6" fillId="0" borderId="42" xfId="0" applyFont="1" applyFill="1" applyBorder="1" applyAlignment="1">
      <alignment horizontal="left" vertical="top" wrapText="1"/>
    </xf>
    <xf numFmtId="0" fontId="6" fillId="0" borderId="59" xfId="0" applyFont="1" applyFill="1" applyBorder="1" applyAlignment="1">
      <alignment horizontal="left" vertical="top" wrapText="1"/>
    </xf>
    <xf numFmtId="0" fontId="2" fillId="0" borderId="59" xfId="0" applyFont="1" applyFill="1" applyBorder="1" applyAlignment="1">
      <alignment horizontal="left" vertical="center" wrapText="1"/>
    </xf>
    <xf numFmtId="0" fontId="6" fillId="0" borderId="60" xfId="0" applyFont="1" applyFill="1" applyBorder="1" applyAlignment="1">
      <alignment horizontal="left" vertical="top"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xf numFmtId="0" fontId="2" fillId="0" borderId="0" xfId="0" applyFont="1" applyAlignment="1">
      <alignment horizontal="center" vertical="center"/>
    </xf>
    <xf numFmtId="0" fontId="6" fillId="0" borderId="23"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2" fillId="0" borderId="30" xfId="0" applyFont="1" applyFill="1" applyBorder="1" applyAlignment="1">
      <alignment horizontal="left" vertical="center"/>
    </xf>
    <xf numFmtId="0" fontId="2" fillId="0" borderId="10" xfId="0" applyFont="1" applyFill="1" applyBorder="1" applyAlignment="1">
      <alignment horizontal="left" vertical="top" wrapText="1"/>
    </xf>
    <xf numFmtId="0" fontId="6"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6" fillId="0" borderId="1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32" xfId="0" applyFont="1" applyFill="1" applyBorder="1" applyAlignment="1">
      <alignment horizontal="left" vertical="top" wrapText="1"/>
    </xf>
    <xf numFmtId="0" fontId="6" fillId="0" borderId="20"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22" xfId="0" applyFont="1" applyFill="1" applyBorder="1" applyAlignment="1">
      <alignment horizontal="left" vertical="top" wrapText="1"/>
    </xf>
    <xf numFmtId="0" fontId="6"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6" fillId="0" borderId="32" xfId="0" applyFont="1" applyFill="1" applyBorder="1"/>
    <xf numFmtId="0" fontId="6" fillId="0" borderId="20" xfId="0" applyFont="1" applyFill="1" applyBorder="1"/>
    <xf numFmtId="0" fontId="2" fillId="0" borderId="20" xfId="0" applyFont="1" applyFill="1" applyBorder="1"/>
    <xf numFmtId="0" fontId="2" fillId="0" borderId="20" xfId="0" applyFont="1" applyFill="1" applyBorder="1" applyAlignment="1">
      <alignment horizontal="left"/>
    </xf>
    <xf numFmtId="0" fontId="2" fillId="0" borderId="1" xfId="0" applyFont="1" applyFill="1" applyBorder="1"/>
    <xf numFmtId="0" fontId="6" fillId="0" borderId="5" xfId="0" applyFont="1" applyFill="1" applyBorder="1"/>
    <xf numFmtId="0" fontId="6" fillId="0" borderId="1" xfId="0" applyFont="1" applyFill="1" applyBorder="1"/>
    <xf numFmtId="0" fontId="2" fillId="0" borderId="1" xfId="0" applyFont="1" applyFill="1" applyBorder="1" applyAlignment="1">
      <alignment horizontal="left"/>
    </xf>
    <xf numFmtId="0" fontId="2" fillId="0" borderId="6" xfId="0" applyFont="1" applyFill="1" applyBorder="1"/>
    <xf numFmtId="0" fontId="6" fillId="0" borderId="10" xfId="0" applyFont="1" applyFill="1" applyBorder="1"/>
    <xf numFmtId="0" fontId="6" fillId="0" borderId="11" xfId="0" applyFont="1" applyFill="1" applyBorder="1"/>
    <xf numFmtId="0" fontId="2" fillId="0" borderId="11" xfId="0" applyFont="1" applyFill="1" applyBorder="1" applyAlignment="1">
      <alignment horizontal="left" vertical="top" wrapText="1"/>
    </xf>
    <xf numFmtId="0" fontId="2" fillId="0" borderId="11" xfId="0" applyFont="1" applyFill="1" applyBorder="1"/>
    <xf numFmtId="0" fontId="2" fillId="0" borderId="12" xfId="0" applyFont="1" applyFill="1" applyBorder="1"/>
    <xf numFmtId="0" fontId="6" fillId="0" borderId="2" xfId="0" applyFont="1" applyFill="1" applyBorder="1"/>
    <xf numFmtId="0" fontId="6" fillId="0" borderId="3" xfId="0" applyFont="1" applyFill="1" applyBorder="1"/>
    <xf numFmtId="0" fontId="2" fillId="0" borderId="3" xfId="0" applyFont="1" applyFill="1" applyBorder="1" applyAlignment="1">
      <alignment horizontal="left" vertical="top" wrapText="1"/>
    </xf>
    <xf numFmtId="0" fontId="2" fillId="0" borderId="3" xfId="0" applyFont="1" applyFill="1" applyBorder="1"/>
    <xf numFmtId="0" fontId="2" fillId="0" borderId="4" xfId="0" applyFont="1" applyFill="1" applyBorder="1"/>
    <xf numFmtId="0" fontId="6" fillId="0" borderId="21" xfId="0" applyFont="1" applyFill="1" applyBorder="1"/>
    <xf numFmtId="0" fontId="6" fillId="0" borderId="8" xfId="0" applyFont="1" applyFill="1" applyBorder="1"/>
    <xf numFmtId="0" fontId="2" fillId="0" borderId="8" xfId="0" applyFont="1" applyFill="1" applyBorder="1"/>
    <xf numFmtId="0" fontId="2" fillId="0" borderId="9" xfId="0" applyFont="1" applyFill="1" applyBorder="1"/>
    <xf numFmtId="0" fontId="2" fillId="0" borderId="3" xfId="0" applyFont="1" applyFill="1" applyBorder="1" applyAlignment="1">
      <alignment horizontal="left"/>
    </xf>
    <xf numFmtId="0" fontId="2" fillId="0" borderId="23" xfId="0" applyFont="1" applyFill="1" applyBorder="1" applyAlignment="1">
      <alignment horizontal="left" vertical="top" wrapText="1"/>
    </xf>
    <xf numFmtId="0" fontId="6"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57"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5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0" borderId="54" xfId="0" applyFont="1" applyFill="1" applyBorder="1" applyAlignment="1">
      <alignment horizontal="left" vertical="top" wrapText="1"/>
    </xf>
    <xf numFmtId="0" fontId="2" fillId="0" borderId="55" xfId="0" applyFont="1" applyFill="1" applyBorder="1" applyAlignment="1">
      <alignment horizontal="left" vertical="top" wrapText="1"/>
    </xf>
    <xf numFmtId="0" fontId="2" fillId="0" borderId="56"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24" xfId="0" applyFont="1" applyFill="1" applyBorder="1" applyAlignment="1">
      <alignment horizontal="left" vertical="top" wrapText="1"/>
    </xf>
    <xf numFmtId="0" fontId="6" fillId="0" borderId="13" xfId="0" applyFont="1" applyFill="1" applyBorder="1" applyAlignment="1">
      <alignment horizontal="left" vertical="top" wrapText="1"/>
    </xf>
    <xf numFmtId="0" fontId="2" fillId="0" borderId="5" xfId="0" applyFont="1" applyFill="1" applyBorder="1" applyAlignment="1">
      <alignment horizontal="left" vertical="top" wrapText="1"/>
    </xf>
    <xf numFmtId="0" fontId="6" fillId="0" borderId="0" xfId="0" applyFont="1" applyFill="1"/>
    <xf numFmtId="0" fontId="2" fillId="0" borderId="43" xfId="0" applyFont="1" applyFill="1" applyBorder="1" applyAlignment="1">
      <alignment horizontal="left" vertical="top" wrapText="1"/>
    </xf>
    <xf numFmtId="0" fontId="2" fillId="0" borderId="43" xfId="0" applyFont="1" applyFill="1" applyBorder="1"/>
    <xf numFmtId="0" fontId="2" fillId="0" borderId="47" xfId="0" applyFont="1" applyFill="1" applyBorder="1" applyAlignment="1">
      <alignment horizontal="left" vertical="top" wrapText="1"/>
    </xf>
    <xf numFmtId="0" fontId="2" fillId="0" borderId="45" xfId="0" applyFont="1" applyFill="1" applyBorder="1"/>
    <xf numFmtId="0" fontId="2" fillId="0" borderId="48" xfId="0" applyFont="1" applyFill="1" applyBorder="1"/>
    <xf numFmtId="0" fontId="2" fillId="0" borderId="44" xfId="0" applyFont="1" applyFill="1" applyBorder="1"/>
    <xf numFmtId="0" fontId="2" fillId="0" borderId="13" xfId="0" applyFont="1" applyFill="1" applyBorder="1"/>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left" vertical="center" indent="2"/>
    </xf>
    <xf numFmtId="0" fontId="2" fillId="0" borderId="25" xfId="0" applyFont="1" applyFill="1" applyBorder="1" applyAlignment="1">
      <alignment horizontal="left" vertical="center" wrapText="1"/>
    </xf>
    <xf numFmtId="0" fontId="2" fillId="0" borderId="25" xfId="0" applyFont="1" applyFill="1" applyBorder="1" applyAlignment="1">
      <alignment vertical="center"/>
    </xf>
    <xf numFmtId="0" fontId="2" fillId="0" borderId="25" xfId="0" applyFont="1" applyFill="1" applyBorder="1" applyAlignment="1">
      <alignment horizontal="left" vertical="center"/>
    </xf>
    <xf numFmtId="0" fontId="2" fillId="0" borderId="0" xfId="0" applyFont="1" applyFill="1" applyAlignment="1">
      <alignment horizontal="left"/>
    </xf>
    <xf numFmtId="0" fontId="2"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6" fontId="2" fillId="0" borderId="3"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6" fontId="2" fillId="0" borderId="1" xfId="0" applyNumberFormat="1" applyFont="1" applyFill="1" applyBorder="1" applyAlignment="1">
      <alignment horizontal="left" vertical="center" wrapText="1"/>
    </xf>
    <xf numFmtId="8" fontId="2" fillId="0" borderId="1" xfId="0" applyNumberFormat="1" applyFont="1" applyFill="1" applyBorder="1" applyAlignment="1">
      <alignment horizontal="left" vertical="center" wrapText="1"/>
    </xf>
    <xf numFmtId="0" fontId="2" fillId="0" borderId="28"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62" xfId="0" applyFont="1" applyFill="1" applyBorder="1"/>
    <xf numFmtId="0" fontId="2" fillId="0" borderId="3" xfId="0" applyFont="1" applyFill="1" applyBorder="1" applyAlignment="1">
      <alignment horizontal="left" vertical="center"/>
    </xf>
    <xf numFmtId="0" fontId="2" fillId="0" borderId="11" xfId="0" applyFont="1" applyFill="1" applyBorder="1" applyAlignment="1">
      <alignment horizontal="left"/>
    </xf>
    <xf numFmtId="0" fontId="2" fillId="0" borderId="8" xfId="0" applyFont="1" applyFill="1" applyBorder="1" applyAlignment="1">
      <alignment horizontal="left"/>
    </xf>
    <xf numFmtId="0" fontId="2" fillId="0" borderId="1" xfId="0" applyFont="1" applyFill="1" applyBorder="1" applyAlignment="1">
      <alignment horizontal="left" wrapText="1"/>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 fillId="2" borderId="1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E618-5249-42A2-811C-E3DBC2C24F9F}">
  <dimension ref="A1:F28"/>
  <sheetViews>
    <sheetView workbookViewId="0">
      <selection activeCell="K21" sqref="K21"/>
    </sheetView>
  </sheetViews>
  <sheetFormatPr defaultRowHeight="14.5" x14ac:dyDescent="0.35"/>
  <cols>
    <col min="1" max="16384" width="8.7265625" style="121"/>
  </cols>
  <sheetData>
    <row r="1" spans="1:6" x14ac:dyDescent="0.35">
      <c r="A1" s="225"/>
      <c r="B1" s="225"/>
      <c r="C1" s="225"/>
      <c r="D1" s="225"/>
      <c r="E1" s="225"/>
      <c r="F1" s="225"/>
    </row>
    <row r="2" spans="1:6" x14ac:dyDescent="0.35">
      <c r="A2" s="226" t="s">
        <v>0</v>
      </c>
      <c r="B2" s="225"/>
      <c r="C2" s="225"/>
      <c r="D2" s="225"/>
      <c r="E2" s="225"/>
      <c r="F2" s="225"/>
    </row>
    <row r="3" spans="1:6" x14ac:dyDescent="0.35">
      <c r="A3" s="226"/>
      <c r="B3" s="225"/>
      <c r="C3" s="225"/>
      <c r="D3" s="225"/>
      <c r="E3" s="225"/>
      <c r="F3" s="225"/>
    </row>
    <row r="4" spans="1:6" x14ac:dyDescent="0.35">
      <c r="A4" s="226" t="s">
        <v>1</v>
      </c>
      <c r="B4" s="225"/>
      <c r="C4" s="225"/>
      <c r="D4" s="225"/>
      <c r="E4" s="225"/>
      <c r="F4" s="225"/>
    </row>
    <row r="5" spans="1:6" x14ac:dyDescent="0.35">
      <c r="A5" s="226"/>
      <c r="B5" s="225"/>
      <c r="C5" s="225"/>
      <c r="D5" s="225"/>
      <c r="E5" s="225"/>
      <c r="F5" s="225"/>
    </row>
    <row r="6" spans="1:6" x14ac:dyDescent="0.35">
      <c r="A6" s="226" t="s">
        <v>388</v>
      </c>
      <c r="B6" s="225"/>
      <c r="C6" s="225"/>
      <c r="D6" s="225"/>
      <c r="E6" s="225"/>
      <c r="F6" s="225"/>
    </row>
    <row r="7" spans="1:6" x14ac:dyDescent="0.35">
      <c r="A7" s="226" t="s">
        <v>2</v>
      </c>
      <c r="B7" s="225"/>
      <c r="C7" s="225"/>
      <c r="D7" s="225"/>
      <c r="E7" s="225"/>
      <c r="F7" s="225"/>
    </row>
    <row r="8" spans="1:6" x14ac:dyDescent="0.35">
      <c r="A8" s="226" t="s">
        <v>3</v>
      </c>
      <c r="B8" s="225"/>
      <c r="C8" s="225"/>
      <c r="D8" s="225"/>
      <c r="E8" s="225"/>
      <c r="F8" s="225"/>
    </row>
    <row r="9" spans="1:6" x14ac:dyDescent="0.35">
      <c r="A9" s="227" t="s">
        <v>4</v>
      </c>
      <c r="B9" s="225"/>
      <c r="C9" s="225"/>
      <c r="D9" s="225"/>
      <c r="E9" s="225"/>
      <c r="F9" s="225"/>
    </row>
    <row r="10" spans="1:6" x14ac:dyDescent="0.35">
      <c r="A10" s="227" t="s">
        <v>389</v>
      </c>
      <c r="B10" s="225"/>
      <c r="C10" s="225"/>
      <c r="D10" s="225"/>
      <c r="E10" s="225"/>
      <c r="F10" s="225"/>
    </row>
    <row r="11" spans="1:6" x14ac:dyDescent="0.35">
      <c r="A11" s="225"/>
      <c r="B11" s="225"/>
      <c r="C11" s="225"/>
      <c r="D11" s="225"/>
      <c r="E11" s="225"/>
      <c r="F11" s="225"/>
    </row>
    <row r="12" spans="1:6" x14ac:dyDescent="0.35">
      <c r="A12" s="225" t="s">
        <v>390</v>
      </c>
      <c r="B12" s="225"/>
      <c r="C12" s="225"/>
      <c r="D12" s="225"/>
      <c r="E12" s="225"/>
      <c r="F12" s="225"/>
    </row>
    <row r="13" spans="1:6" x14ac:dyDescent="0.35">
      <c r="A13" s="225"/>
      <c r="B13" s="225"/>
      <c r="C13" s="225"/>
      <c r="D13" s="225"/>
      <c r="E13" s="225"/>
      <c r="F13" s="225"/>
    </row>
    <row r="14" spans="1:6" x14ac:dyDescent="0.35">
      <c r="A14" s="225" t="s">
        <v>391</v>
      </c>
      <c r="B14" s="225"/>
      <c r="C14" s="225"/>
      <c r="D14" s="225"/>
      <c r="E14" s="225"/>
      <c r="F14" s="225"/>
    </row>
    <row r="15" spans="1:6" x14ac:dyDescent="0.35">
      <c r="A15" s="225"/>
      <c r="B15" s="225"/>
      <c r="C15" s="225"/>
      <c r="D15" s="225"/>
      <c r="E15" s="225"/>
      <c r="F15" s="225"/>
    </row>
    <row r="16" spans="1:6" x14ac:dyDescent="0.35">
      <c r="A16" s="225" t="s">
        <v>5</v>
      </c>
      <c r="B16" s="225"/>
      <c r="C16" s="225"/>
      <c r="D16" s="225"/>
      <c r="E16" s="225"/>
      <c r="F16" s="225"/>
    </row>
    <row r="17" spans="1:6" x14ac:dyDescent="0.35">
      <c r="A17" s="225"/>
      <c r="B17" s="225"/>
      <c r="C17" s="225"/>
      <c r="D17" s="225"/>
      <c r="E17" s="225"/>
      <c r="F17" s="225"/>
    </row>
    <row r="18" spans="1:6" x14ac:dyDescent="0.35">
      <c r="A18" s="225" t="s">
        <v>6</v>
      </c>
      <c r="B18" s="225"/>
      <c r="C18" s="225"/>
      <c r="D18" s="225"/>
      <c r="E18" s="225"/>
      <c r="F18" s="225"/>
    </row>
    <row r="19" spans="1:6" x14ac:dyDescent="0.35">
      <c r="A19" s="225" t="s">
        <v>7</v>
      </c>
      <c r="B19" s="225"/>
      <c r="C19" s="225"/>
      <c r="D19" s="225"/>
      <c r="E19" s="225"/>
      <c r="F19" s="225"/>
    </row>
    <row r="20" spans="1:6" x14ac:dyDescent="0.35">
      <c r="A20" s="225" t="s">
        <v>8</v>
      </c>
      <c r="B20" s="225"/>
      <c r="C20" s="225"/>
      <c r="D20" s="225"/>
      <c r="E20" s="225"/>
      <c r="F20" s="225"/>
    </row>
    <row r="21" spans="1:6" x14ac:dyDescent="0.35">
      <c r="A21" s="121" t="s">
        <v>9</v>
      </c>
    </row>
    <row r="22" spans="1:6" x14ac:dyDescent="0.35">
      <c r="A22" s="121" t="s">
        <v>10</v>
      </c>
    </row>
    <row r="23" spans="1:6" x14ac:dyDescent="0.35">
      <c r="A23" s="121" t="s">
        <v>11</v>
      </c>
    </row>
    <row r="24" spans="1:6" x14ac:dyDescent="0.35">
      <c r="A24" s="121" t="s">
        <v>12</v>
      </c>
    </row>
    <row r="25" spans="1:6" x14ac:dyDescent="0.35">
      <c r="A25" s="121" t="s">
        <v>13</v>
      </c>
    </row>
    <row r="26" spans="1:6" x14ac:dyDescent="0.35">
      <c r="A26" s="121" t="s">
        <v>14</v>
      </c>
    </row>
    <row r="28" spans="1:6" x14ac:dyDescent="0.35">
      <c r="A28" s="121" t="s">
        <v>15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FA739-A9D7-47FE-AAEE-EE2FC76ED355}">
  <dimension ref="A1:K6"/>
  <sheetViews>
    <sheetView workbookViewId="0">
      <selection activeCell="J14" sqref="J14"/>
    </sheetView>
  </sheetViews>
  <sheetFormatPr defaultRowHeight="14.5" x14ac:dyDescent="0.35"/>
  <cols>
    <col min="1" max="1" width="48.26953125" customWidth="1"/>
  </cols>
  <sheetData>
    <row r="1" spans="1:11" x14ac:dyDescent="0.35">
      <c r="A1" t="s">
        <v>311</v>
      </c>
    </row>
    <row r="2" spans="1:11" x14ac:dyDescent="0.35">
      <c r="A2" s="3" t="s">
        <v>304</v>
      </c>
      <c r="B2" s="43">
        <v>2024</v>
      </c>
      <c r="C2" s="43">
        <v>2025</v>
      </c>
      <c r="D2" s="43">
        <v>2026</v>
      </c>
      <c r="E2" s="43">
        <v>2027</v>
      </c>
      <c r="F2" s="43">
        <v>2028</v>
      </c>
      <c r="G2" s="43">
        <v>2029</v>
      </c>
      <c r="H2" s="43">
        <v>2030</v>
      </c>
      <c r="I2" s="43">
        <v>2031</v>
      </c>
      <c r="J2" s="43">
        <v>2032</v>
      </c>
      <c r="K2" s="43">
        <v>2033</v>
      </c>
    </row>
    <row r="3" spans="1:11" x14ac:dyDescent="0.35">
      <c r="A3" s="119" t="s">
        <v>305</v>
      </c>
      <c r="B3" s="110">
        <v>364.5</v>
      </c>
      <c r="C3" s="111">
        <v>378.5</v>
      </c>
      <c r="D3" s="111">
        <v>395.5</v>
      </c>
      <c r="E3" s="111">
        <v>412.5</v>
      </c>
      <c r="F3" s="111">
        <v>432</v>
      </c>
      <c r="G3" s="111">
        <v>449.9</v>
      </c>
      <c r="H3" s="111">
        <v>468.6</v>
      </c>
      <c r="I3" s="111">
        <v>487.5</v>
      </c>
      <c r="J3" s="111">
        <v>506.8</v>
      </c>
      <c r="K3" s="112">
        <v>528</v>
      </c>
    </row>
    <row r="4" spans="1:11" x14ac:dyDescent="0.35">
      <c r="A4" s="119" t="s">
        <v>306</v>
      </c>
      <c r="B4" s="113">
        <v>332.4</v>
      </c>
      <c r="C4" s="114">
        <v>354.3</v>
      </c>
      <c r="D4" s="114">
        <v>378.8</v>
      </c>
      <c r="E4" s="114">
        <v>403.9</v>
      </c>
      <c r="F4" s="114">
        <v>426.8</v>
      </c>
      <c r="G4" s="114">
        <v>448.9</v>
      </c>
      <c r="H4" s="114">
        <v>471.5</v>
      </c>
      <c r="I4" s="114">
        <v>493.3</v>
      </c>
      <c r="J4" s="114">
        <v>516.70000000000005</v>
      </c>
      <c r="K4" s="115">
        <v>540.5</v>
      </c>
    </row>
    <row r="5" spans="1:11" x14ac:dyDescent="0.35">
      <c r="A5" s="119" t="s">
        <v>307</v>
      </c>
      <c r="B5" s="113">
        <v>389.7</v>
      </c>
      <c r="C5" s="114">
        <v>406.4</v>
      </c>
      <c r="D5" s="114">
        <v>425.2</v>
      </c>
      <c r="E5" s="114">
        <v>443.4</v>
      </c>
      <c r="F5" s="114">
        <v>463.9</v>
      </c>
      <c r="G5" s="114">
        <v>483</v>
      </c>
      <c r="H5" s="114">
        <v>502.2</v>
      </c>
      <c r="I5" s="114">
        <v>523</v>
      </c>
      <c r="J5" s="114">
        <v>544</v>
      </c>
      <c r="K5" s="115">
        <v>565.79999999999995</v>
      </c>
    </row>
    <row r="6" spans="1:11" x14ac:dyDescent="0.35">
      <c r="A6" s="119" t="s">
        <v>309</v>
      </c>
      <c r="B6" s="116">
        <v>361.1</v>
      </c>
      <c r="C6" s="117">
        <v>385</v>
      </c>
      <c r="D6" s="117">
        <v>411.2</v>
      </c>
      <c r="E6" s="117">
        <v>438.3</v>
      </c>
      <c r="F6" s="117">
        <v>462.3</v>
      </c>
      <c r="G6" s="117">
        <v>485.6</v>
      </c>
      <c r="H6" s="117">
        <v>508.3</v>
      </c>
      <c r="I6" s="117">
        <v>531.1</v>
      </c>
      <c r="J6" s="117">
        <v>555.5</v>
      </c>
      <c r="K6" s="118">
        <v>580.4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E5B7-BE16-4C33-851C-9F7E3FDC154F}">
  <sheetPr>
    <tabColor rgb="FF92D050"/>
  </sheetPr>
  <dimension ref="A1:AI88"/>
  <sheetViews>
    <sheetView zoomScale="65" zoomScaleNormal="65" workbookViewId="0">
      <pane xSplit="3" ySplit="2" topLeftCell="R3" activePane="bottomRight" state="frozen"/>
      <selection pane="topRight" activeCell="C1" sqref="C1"/>
      <selection pane="bottomLeft" activeCell="A3" sqref="A3"/>
      <selection pane="bottomRight" activeCell="R8" sqref="R8"/>
    </sheetView>
  </sheetViews>
  <sheetFormatPr defaultRowHeight="14.5" x14ac:dyDescent="0.35"/>
  <cols>
    <col min="1" max="1" width="40.1796875" style="4" customWidth="1"/>
    <col min="2" max="2" width="16" style="4" customWidth="1"/>
    <col min="3" max="3" width="42.81640625" style="4" customWidth="1"/>
    <col min="4" max="4" width="25.7265625" customWidth="1"/>
    <col min="5" max="5" width="16" customWidth="1"/>
    <col min="6" max="6" width="26.7265625" customWidth="1"/>
    <col min="7" max="7" width="19.7265625" customWidth="1"/>
    <col min="8" max="8" width="17.81640625" customWidth="1"/>
    <col min="9" max="9" width="18.1796875" customWidth="1"/>
    <col min="10" max="10" width="23.26953125" customWidth="1"/>
    <col min="11" max="11" width="28.7265625" customWidth="1"/>
    <col min="12" max="12" width="30" customWidth="1"/>
    <col min="13" max="13" width="33.1796875" customWidth="1"/>
    <col min="14" max="14" width="13.26953125" customWidth="1"/>
    <col min="15" max="15" width="26.453125" customWidth="1"/>
    <col min="16" max="16" width="21.26953125" customWidth="1"/>
    <col min="17" max="17" width="35.81640625" customWidth="1"/>
    <col min="18" max="18" width="24.81640625" customWidth="1"/>
    <col min="19" max="19" width="23.1796875" customWidth="1"/>
    <col min="20" max="20" width="29.81640625" hidden="1" customWidth="1"/>
    <col min="21" max="21" width="24.81640625" hidden="1" customWidth="1"/>
    <col min="22" max="22" width="20.81640625" hidden="1" customWidth="1"/>
    <col min="23" max="23" width="19.54296875" hidden="1" customWidth="1"/>
    <col min="24" max="24" width="20.7265625" hidden="1" customWidth="1"/>
    <col min="25" max="25" width="20" hidden="1" customWidth="1"/>
    <col min="26" max="26" width="21.26953125" hidden="1" customWidth="1"/>
    <col min="27" max="28" width="18.81640625" hidden="1" customWidth="1"/>
    <col min="29" max="29" width="19.1796875" style="6" customWidth="1"/>
    <col min="30" max="30" width="18.26953125" customWidth="1"/>
    <col min="31" max="31" width="18.54296875" customWidth="1"/>
    <col min="32" max="32" width="17.54296875" customWidth="1"/>
  </cols>
  <sheetData>
    <row r="1" spans="1:35" ht="15" thickBot="1" x14ac:dyDescent="0.4"/>
    <row r="2" spans="1:35" ht="59.25" customHeight="1" thickBot="1" x14ac:dyDescent="0.4">
      <c r="A2" s="103" t="s">
        <v>16</v>
      </c>
      <c r="B2" s="103" t="s">
        <v>17</v>
      </c>
      <c r="C2" s="104" t="s">
        <v>18</v>
      </c>
      <c r="D2" s="105" t="s">
        <v>19</v>
      </c>
      <c r="E2" s="105" t="s">
        <v>20</v>
      </c>
      <c r="F2" s="105" t="s">
        <v>21</v>
      </c>
      <c r="G2" s="105" t="s">
        <v>22</v>
      </c>
      <c r="H2" s="105" t="s">
        <v>23</v>
      </c>
      <c r="I2" s="105" t="s">
        <v>24</v>
      </c>
      <c r="J2" s="105" t="s">
        <v>25</v>
      </c>
      <c r="K2" s="105" t="s">
        <v>26</v>
      </c>
      <c r="L2" s="105" t="s">
        <v>27</v>
      </c>
      <c r="M2" s="105" t="s">
        <v>28</v>
      </c>
      <c r="N2" s="105" t="s">
        <v>29</v>
      </c>
      <c r="O2" s="105" t="s">
        <v>30</v>
      </c>
      <c r="P2" s="105" t="s">
        <v>31</v>
      </c>
      <c r="Q2" s="105" t="s">
        <v>32</v>
      </c>
      <c r="R2" s="105" t="s">
        <v>33</v>
      </c>
      <c r="S2" s="105" t="s">
        <v>34</v>
      </c>
      <c r="T2" s="105" t="s">
        <v>35</v>
      </c>
      <c r="U2" s="105" t="s">
        <v>36</v>
      </c>
      <c r="V2" s="105" t="s">
        <v>37</v>
      </c>
      <c r="W2" s="105" t="s">
        <v>38</v>
      </c>
      <c r="X2" s="105" t="s">
        <v>39</v>
      </c>
      <c r="Y2" s="105" t="s">
        <v>40</v>
      </c>
      <c r="Z2" s="105" t="s">
        <v>41</v>
      </c>
      <c r="AA2" s="105" t="s">
        <v>42</v>
      </c>
      <c r="AB2" s="105" t="s">
        <v>43</v>
      </c>
      <c r="AC2" s="105" t="s">
        <v>44</v>
      </c>
      <c r="AD2" s="105" t="s">
        <v>45</v>
      </c>
      <c r="AE2" s="105" t="s">
        <v>46</v>
      </c>
      <c r="AF2" s="106" t="s">
        <v>47</v>
      </c>
      <c r="AG2" s="1"/>
      <c r="AH2" s="1"/>
      <c r="AI2" s="1"/>
    </row>
    <row r="3" spans="1:35" ht="45" customHeight="1" x14ac:dyDescent="0.35">
      <c r="A3" s="253" t="s">
        <v>48</v>
      </c>
      <c r="B3" s="26" t="s">
        <v>49</v>
      </c>
      <c r="C3" s="100" t="s">
        <v>50</v>
      </c>
      <c r="D3" s="83" t="s">
        <v>51</v>
      </c>
      <c r="E3" s="83" t="s">
        <v>52</v>
      </c>
      <c r="F3" s="83" t="s">
        <v>53</v>
      </c>
      <c r="G3" s="83" t="s">
        <v>54</v>
      </c>
      <c r="H3" s="83" t="s">
        <v>54</v>
      </c>
      <c r="I3" s="83" t="s">
        <v>54</v>
      </c>
      <c r="J3" s="83" t="s">
        <v>55</v>
      </c>
      <c r="K3" s="83" t="s">
        <v>54</v>
      </c>
      <c r="L3" s="83" t="s">
        <v>54</v>
      </c>
      <c r="M3" s="83" t="s">
        <v>54</v>
      </c>
      <c r="N3" s="83" t="s">
        <v>56</v>
      </c>
      <c r="O3" s="83" t="s">
        <v>57</v>
      </c>
      <c r="P3" s="83" t="s">
        <v>54</v>
      </c>
      <c r="Q3" s="83" t="s">
        <v>58</v>
      </c>
      <c r="R3" s="83" t="s">
        <v>59</v>
      </c>
      <c r="S3" s="83" t="s">
        <v>54</v>
      </c>
      <c r="T3" s="78" t="s">
        <v>54</v>
      </c>
      <c r="U3" s="78">
        <v>2026</v>
      </c>
      <c r="V3" s="78" t="s">
        <v>60</v>
      </c>
      <c r="W3" s="78" t="s">
        <v>54</v>
      </c>
      <c r="X3" s="78" t="s">
        <v>54</v>
      </c>
      <c r="Y3" s="78" t="s">
        <v>54</v>
      </c>
      <c r="Z3" s="78" t="s">
        <v>61</v>
      </c>
      <c r="AA3" s="78" t="s">
        <v>54</v>
      </c>
      <c r="AB3" s="78" t="s">
        <v>54</v>
      </c>
      <c r="AC3" s="101" t="s">
        <v>62</v>
      </c>
      <c r="AD3" s="83" t="s">
        <v>63</v>
      </c>
      <c r="AE3" s="83" t="s">
        <v>64</v>
      </c>
      <c r="AF3" s="102" t="s">
        <v>65</v>
      </c>
      <c r="AG3">
        <f>1790000/34740</f>
        <v>51.525618883131834</v>
      </c>
      <c r="AI3" s="23"/>
    </row>
    <row r="4" spans="1:35" ht="66" customHeight="1" x14ac:dyDescent="0.35">
      <c r="A4" s="253"/>
      <c r="B4" s="27" t="s">
        <v>49</v>
      </c>
      <c r="C4" s="19" t="s">
        <v>66</v>
      </c>
      <c r="D4" s="20" t="s">
        <v>51</v>
      </c>
      <c r="E4" s="20" t="s">
        <v>52</v>
      </c>
      <c r="F4" s="20" t="s">
        <v>67</v>
      </c>
      <c r="G4" s="20" t="s">
        <v>54</v>
      </c>
      <c r="H4" s="20" t="s">
        <v>54</v>
      </c>
      <c r="I4" s="20" t="s">
        <v>54</v>
      </c>
      <c r="J4" s="20" t="s">
        <v>68</v>
      </c>
      <c r="K4" s="20" t="s">
        <v>54</v>
      </c>
      <c r="L4" s="20" t="s">
        <v>54</v>
      </c>
      <c r="M4" s="20" t="s">
        <v>54</v>
      </c>
      <c r="N4" s="20" t="s">
        <v>56</v>
      </c>
      <c r="O4" s="20" t="s">
        <v>57</v>
      </c>
      <c r="P4" s="20" t="s">
        <v>54</v>
      </c>
      <c r="Q4" s="20" t="s">
        <v>69</v>
      </c>
      <c r="R4" s="20" t="s">
        <v>70</v>
      </c>
      <c r="S4" s="20" t="s">
        <v>54</v>
      </c>
      <c r="T4" s="11" t="s">
        <v>54</v>
      </c>
      <c r="U4" s="11">
        <v>2023</v>
      </c>
      <c r="V4" s="11" t="s">
        <v>71</v>
      </c>
      <c r="W4" s="11" t="s">
        <v>54</v>
      </c>
      <c r="X4" s="11" t="s">
        <v>54</v>
      </c>
      <c r="Y4" s="11" t="s">
        <v>54</v>
      </c>
      <c r="Z4" s="11" t="s">
        <v>72</v>
      </c>
      <c r="AA4" s="11" t="s">
        <v>54</v>
      </c>
      <c r="AB4" s="11" t="s">
        <v>54</v>
      </c>
      <c r="AC4" s="8" t="s">
        <v>73</v>
      </c>
      <c r="AD4" s="20" t="s">
        <v>74</v>
      </c>
      <c r="AE4" s="20" t="s">
        <v>75</v>
      </c>
      <c r="AF4" s="24" t="s">
        <v>76</v>
      </c>
      <c r="AG4">
        <f>0.7*43.07+0.3*71.44</f>
        <v>51.580999999999996</v>
      </c>
      <c r="AI4" s="23"/>
    </row>
    <row r="5" spans="1:35" ht="66" customHeight="1" x14ac:dyDescent="0.35">
      <c r="A5" s="253"/>
      <c r="B5" s="26" t="s">
        <v>49</v>
      </c>
      <c r="C5" s="28" t="s">
        <v>77</v>
      </c>
      <c r="D5" s="20" t="s">
        <v>51</v>
      </c>
      <c r="E5" s="20" t="s">
        <v>52</v>
      </c>
      <c r="F5" s="79" t="s">
        <v>78</v>
      </c>
      <c r="G5" s="20" t="s">
        <v>54</v>
      </c>
      <c r="H5" s="20" t="s">
        <v>54</v>
      </c>
      <c r="I5" s="20" t="s">
        <v>54</v>
      </c>
      <c r="J5" s="20" t="s">
        <v>79</v>
      </c>
      <c r="K5" s="20" t="s">
        <v>54</v>
      </c>
      <c r="L5" s="20" t="s">
        <v>54</v>
      </c>
      <c r="M5" s="20" t="s">
        <v>54</v>
      </c>
      <c r="N5" s="20" t="s">
        <v>56</v>
      </c>
      <c r="O5" s="20" t="s">
        <v>57</v>
      </c>
      <c r="P5" s="20" t="s">
        <v>54</v>
      </c>
      <c r="Q5" s="20" t="s">
        <v>80</v>
      </c>
      <c r="R5" s="20" t="s">
        <v>81</v>
      </c>
      <c r="S5" s="20" t="s">
        <v>54</v>
      </c>
      <c r="T5" s="11"/>
      <c r="U5" s="11"/>
      <c r="V5" s="11"/>
      <c r="W5" s="11"/>
      <c r="X5" s="11"/>
      <c r="Y5" s="11"/>
      <c r="Z5" s="11"/>
      <c r="AA5" s="11"/>
      <c r="AB5" s="11"/>
      <c r="AC5" s="8" t="s">
        <v>82</v>
      </c>
      <c r="AD5" s="20" t="s">
        <v>83</v>
      </c>
      <c r="AE5" s="20" t="s">
        <v>84</v>
      </c>
      <c r="AF5" s="24" t="s">
        <v>85</v>
      </c>
      <c r="AI5" s="23"/>
    </row>
    <row r="6" spans="1:35" ht="71.25" customHeight="1" x14ac:dyDescent="0.35">
      <c r="A6" s="253"/>
      <c r="B6" s="80" t="s">
        <v>86</v>
      </c>
      <c r="C6" s="81" t="s">
        <v>87</v>
      </c>
      <c r="D6" s="82" t="s">
        <v>88</v>
      </c>
      <c r="E6" s="20" t="s">
        <v>52</v>
      </c>
      <c r="F6" s="83" t="s">
        <v>89</v>
      </c>
      <c r="G6" s="20"/>
      <c r="H6" s="20"/>
      <c r="I6" s="20"/>
      <c r="J6" s="20"/>
      <c r="K6" s="20"/>
      <c r="L6" s="20"/>
      <c r="M6" s="20"/>
      <c r="N6" s="82" t="s">
        <v>90</v>
      </c>
      <c r="O6" s="20"/>
      <c r="P6" s="20"/>
      <c r="Q6" s="84" t="s">
        <v>91</v>
      </c>
      <c r="R6" s="20" t="s">
        <v>92</v>
      </c>
      <c r="S6" s="20"/>
      <c r="T6" s="20" t="s">
        <v>93</v>
      </c>
      <c r="U6" s="20">
        <v>2024</v>
      </c>
      <c r="V6" s="20" t="s">
        <v>94</v>
      </c>
      <c r="W6" s="20"/>
      <c r="X6" s="20"/>
      <c r="Y6" s="20"/>
      <c r="Z6" s="20"/>
      <c r="AA6" s="20"/>
      <c r="AB6" s="20"/>
      <c r="AC6" s="20" t="s">
        <v>95</v>
      </c>
      <c r="AD6" s="22"/>
      <c r="AE6" s="22"/>
      <c r="AF6" s="85"/>
    </row>
    <row r="7" spans="1:35" ht="71.25" customHeight="1" x14ac:dyDescent="0.35">
      <c r="A7" s="253"/>
      <c r="B7" s="80" t="s">
        <v>96</v>
      </c>
      <c r="C7" s="21" t="s">
        <v>66</v>
      </c>
      <c r="D7" s="82" t="s">
        <v>97</v>
      </c>
      <c r="E7" s="20" t="s">
        <v>52</v>
      </c>
      <c r="F7" s="20" t="s">
        <v>98</v>
      </c>
      <c r="G7" s="20"/>
      <c r="H7" s="20"/>
      <c r="I7" s="20"/>
      <c r="J7" s="20"/>
      <c r="K7" s="20"/>
      <c r="L7" s="20"/>
      <c r="M7" s="20"/>
      <c r="N7" s="82" t="s">
        <v>99</v>
      </c>
      <c r="O7" s="20"/>
      <c r="P7" s="20"/>
      <c r="Q7" s="84" t="s">
        <v>100</v>
      </c>
      <c r="R7" s="22" t="s">
        <v>101</v>
      </c>
      <c r="S7" s="20"/>
      <c r="T7" s="86">
        <v>0.5</v>
      </c>
      <c r="U7" s="20"/>
      <c r="V7" s="20"/>
      <c r="W7" s="20"/>
      <c r="X7" s="20"/>
      <c r="Y7" s="20"/>
      <c r="Z7" s="20"/>
      <c r="AA7" s="20"/>
      <c r="AB7" s="20"/>
      <c r="AC7" s="20" t="s">
        <v>102</v>
      </c>
      <c r="AD7" s="22"/>
      <c r="AE7" s="22"/>
      <c r="AF7" s="85"/>
    </row>
    <row r="8" spans="1:35" ht="71.25" customHeight="1" thickBot="1" x14ac:dyDescent="0.4">
      <c r="A8" s="253"/>
      <c r="B8" s="80" t="s">
        <v>96</v>
      </c>
      <c r="C8" s="21" t="s">
        <v>103</v>
      </c>
      <c r="D8" s="84" t="s">
        <v>104</v>
      </c>
      <c r="E8" s="22" t="s">
        <v>52</v>
      </c>
      <c r="F8" s="22" t="s">
        <v>105</v>
      </c>
      <c r="G8" s="22"/>
      <c r="H8" s="22"/>
      <c r="I8" s="22"/>
      <c r="J8" s="22"/>
      <c r="K8" s="22"/>
      <c r="L8" s="22"/>
      <c r="M8" s="22"/>
      <c r="N8" s="84" t="s">
        <v>99</v>
      </c>
      <c r="O8" s="22"/>
      <c r="P8" s="22"/>
      <c r="Q8" s="84" t="s">
        <v>106</v>
      </c>
      <c r="R8" s="22" t="s">
        <v>101</v>
      </c>
      <c r="S8" s="22"/>
      <c r="T8" s="87">
        <v>0.5</v>
      </c>
      <c r="U8" s="22"/>
      <c r="V8" s="22"/>
      <c r="W8" s="22"/>
      <c r="X8" s="22"/>
      <c r="Y8" s="22"/>
      <c r="Z8" s="22"/>
      <c r="AA8" s="22"/>
      <c r="AB8" s="22"/>
      <c r="AC8" s="22" t="s">
        <v>107</v>
      </c>
      <c r="AD8" s="22"/>
      <c r="AE8" s="22"/>
      <c r="AF8" s="85"/>
    </row>
    <row r="9" spans="1:35" ht="71.25" customHeight="1" thickBot="1" x14ac:dyDescent="0.4">
      <c r="A9" s="77" t="s">
        <v>108</v>
      </c>
      <c r="B9" s="88" t="s">
        <v>49</v>
      </c>
      <c r="C9" s="89" t="s">
        <v>109</v>
      </c>
      <c r="D9" s="90" t="s">
        <v>110</v>
      </c>
      <c r="E9" s="90" t="s">
        <v>52</v>
      </c>
      <c r="F9" s="91" t="s">
        <v>111</v>
      </c>
      <c r="G9" s="91"/>
      <c r="H9" s="91"/>
      <c r="I9" s="91"/>
      <c r="J9" s="91"/>
      <c r="K9" s="91"/>
      <c r="L9" s="91"/>
      <c r="M9" s="91"/>
      <c r="N9" s="91" t="s">
        <v>112</v>
      </c>
      <c r="O9" s="91"/>
      <c r="P9" s="91"/>
      <c r="Q9" s="92" t="s">
        <v>113</v>
      </c>
      <c r="R9" s="91" t="s">
        <v>54</v>
      </c>
      <c r="S9" s="91"/>
      <c r="T9" s="91"/>
      <c r="U9" s="91"/>
      <c r="V9" s="91"/>
      <c r="W9" s="91"/>
      <c r="X9" s="91"/>
      <c r="Y9" s="91"/>
      <c r="Z9" s="91"/>
      <c r="AA9" s="91"/>
      <c r="AB9" s="91"/>
      <c r="AC9" s="93" t="s">
        <v>114</v>
      </c>
      <c r="AD9" s="91"/>
      <c r="AE9" s="91"/>
      <c r="AF9" s="94"/>
    </row>
    <row r="10" spans="1:35" ht="29.5" thickBot="1" x14ac:dyDescent="0.4">
      <c r="A10" s="107" t="s">
        <v>115</v>
      </c>
      <c r="B10" s="88" t="s">
        <v>96</v>
      </c>
      <c r="C10" s="95" t="s">
        <v>116</v>
      </c>
      <c r="D10" s="90" t="s">
        <v>117</v>
      </c>
      <c r="E10" s="90" t="s">
        <v>52</v>
      </c>
      <c r="F10" s="96" t="s">
        <v>118</v>
      </c>
      <c r="G10" s="96"/>
      <c r="H10" s="96"/>
      <c r="I10" s="96"/>
      <c r="J10" s="96"/>
      <c r="K10" s="96"/>
      <c r="L10" s="96"/>
      <c r="M10" s="96"/>
      <c r="N10" s="90" t="s">
        <v>99</v>
      </c>
      <c r="O10" s="96"/>
      <c r="P10" s="96"/>
      <c r="Q10" s="90" t="s">
        <v>100</v>
      </c>
      <c r="R10" s="90" t="s">
        <v>119</v>
      </c>
      <c r="S10" s="96"/>
      <c r="T10" s="99">
        <v>0.5</v>
      </c>
      <c r="U10" s="96"/>
      <c r="V10" s="96"/>
      <c r="W10" s="96"/>
      <c r="X10" s="96"/>
      <c r="Y10" s="96"/>
      <c r="Z10" s="96"/>
      <c r="AA10" s="96"/>
      <c r="AB10" s="96"/>
      <c r="AC10" s="96" t="s">
        <v>102</v>
      </c>
      <c r="AD10" s="96"/>
      <c r="AE10" s="96"/>
      <c r="AF10" s="98"/>
    </row>
    <row r="11" spans="1:35" ht="102" customHeight="1" thickBot="1" x14ac:dyDescent="0.4">
      <c r="A11" s="107" t="s">
        <v>120</v>
      </c>
      <c r="B11" s="88" t="s">
        <v>96</v>
      </c>
      <c r="C11" s="95" t="s">
        <v>121</v>
      </c>
      <c r="D11" s="96" t="s">
        <v>122</v>
      </c>
      <c r="E11" s="96" t="s">
        <v>52</v>
      </c>
      <c r="F11" s="96" t="s">
        <v>123</v>
      </c>
      <c r="G11" s="96"/>
      <c r="H11" s="96"/>
      <c r="I11" s="96"/>
      <c r="J11" s="96"/>
      <c r="K11" s="96"/>
      <c r="L11" s="96"/>
      <c r="M11" s="96"/>
      <c r="N11" s="96" t="s">
        <v>90</v>
      </c>
      <c r="O11" s="96"/>
      <c r="P11" s="96"/>
      <c r="Q11" s="96" t="s">
        <v>100</v>
      </c>
      <c r="R11" s="96" t="s">
        <v>124</v>
      </c>
      <c r="S11" s="96"/>
      <c r="T11" s="97">
        <v>0.5</v>
      </c>
      <c r="U11" s="96"/>
      <c r="V11" s="96"/>
      <c r="W11" s="96"/>
      <c r="X11" s="96"/>
      <c r="Y11" s="96"/>
      <c r="Z11" s="96"/>
      <c r="AA11" s="96"/>
      <c r="AB11" s="90"/>
      <c r="AC11" s="96" t="s">
        <v>125</v>
      </c>
      <c r="AD11" s="96"/>
      <c r="AE11" s="96"/>
      <c r="AF11" s="98"/>
    </row>
    <row r="12" spans="1:35" x14ac:dyDescent="0.35">
      <c r="A12" s="254" t="s">
        <v>126</v>
      </c>
      <c r="B12" s="35"/>
      <c r="C12" s="36" t="s">
        <v>127</v>
      </c>
      <c r="D12" s="12"/>
      <c r="E12" s="12"/>
      <c r="F12" s="12" t="s">
        <v>128</v>
      </c>
      <c r="G12" s="12"/>
      <c r="H12" s="12"/>
      <c r="I12" s="12"/>
      <c r="J12" s="12"/>
      <c r="K12" s="12"/>
      <c r="L12" s="12"/>
      <c r="M12" s="12"/>
      <c r="N12" s="12" t="s">
        <v>129</v>
      </c>
      <c r="O12" s="12"/>
      <c r="P12" s="12"/>
      <c r="Q12" s="12"/>
      <c r="R12" s="12"/>
      <c r="S12" s="12"/>
      <c r="T12" s="12"/>
      <c r="U12" s="12"/>
      <c r="V12" s="12"/>
      <c r="W12" s="12"/>
      <c r="X12" s="12"/>
      <c r="Y12" s="12"/>
      <c r="Z12" s="12"/>
      <c r="AA12" s="12"/>
      <c r="AB12" s="12"/>
      <c r="AC12" s="12" t="s">
        <v>130</v>
      </c>
      <c r="AD12" s="12"/>
      <c r="AE12" s="12"/>
      <c r="AF12" s="69"/>
    </row>
    <row r="13" spans="1:35" x14ac:dyDescent="0.35">
      <c r="A13" s="253"/>
      <c r="B13" s="29"/>
      <c r="C13" s="30" t="s">
        <v>131</v>
      </c>
      <c r="D13" s="13"/>
      <c r="E13" s="13"/>
      <c r="F13" s="13" t="s">
        <v>132</v>
      </c>
      <c r="G13" s="13"/>
      <c r="H13" s="13"/>
      <c r="I13" s="13"/>
      <c r="J13" s="13"/>
      <c r="K13" s="13"/>
      <c r="L13" s="13"/>
      <c r="M13" s="13"/>
      <c r="N13" s="13" t="s">
        <v>112</v>
      </c>
      <c r="O13" s="13"/>
      <c r="P13" s="13"/>
      <c r="Q13" s="13"/>
      <c r="R13" s="13"/>
      <c r="S13" s="13"/>
      <c r="T13" s="13"/>
      <c r="U13" s="13"/>
      <c r="V13" s="13"/>
      <c r="W13" s="13"/>
      <c r="X13" s="13"/>
      <c r="Y13" s="13"/>
      <c r="Z13" s="13"/>
      <c r="AA13" s="13"/>
      <c r="AB13" s="13"/>
      <c r="AC13" s="13" t="s">
        <v>133</v>
      </c>
      <c r="AD13" s="13"/>
      <c r="AE13" s="13"/>
      <c r="AF13" s="58"/>
    </row>
    <row r="14" spans="1:35" x14ac:dyDescent="0.35">
      <c r="A14" s="253"/>
      <c r="B14" s="29"/>
      <c r="C14" s="30" t="s">
        <v>134</v>
      </c>
      <c r="D14" s="13"/>
      <c r="E14" s="13"/>
      <c r="F14" s="13" t="s">
        <v>135</v>
      </c>
      <c r="G14" s="13"/>
      <c r="H14" s="13"/>
      <c r="I14" s="13"/>
      <c r="J14" s="13"/>
      <c r="K14" s="13"/>
      <c r="L14" s="13"/>
      <c r="M14" s="13"/>
      <c r="N14" s="13" t="s">
        <v>112</v>
      </c>
      <c r="O14" s="13"/>
      <c r="P14" s="13"/>
      <c r="Q14" s="13"/>
      <c r="R14" s="13"/>
      <c r="S14" s="13"/>
      <c r="T14" s="13"/>
      <c r="U14" s="13"/>
      <c r="V14" s="13"/>
      <c r="W14" s="13"/>
      <c r="X14" s="13"/>
      <c r="Y14" s="13"/>
      <c r="Z14" s="13"/>
      <c r="AA14" s="13"/>
      <c r="AB14" s="13"/>
      <c r="AC14" s="13" t="s">
        <v>136</v>
      </c>
      <c r="AD14" s="13"/>
      <c r="AE14" s="13"/>
      <c r="AF14" s="58"/>
    </row>
    <row r="15" spans="1:35" x14ac:dyDescent="0.35">
      <c r="A15" s="253"/>
      <c r="B15" s="29"/>
      <c r="C15" s="30" t="s">
        <v>137</v>
      </c>
      <c r="D15" s="13"/>
      <c r="E15" s="13"/>
      <c r="F15" s="13" t="s">
        <v>138</v>
      </c>
      <c r="G15" s="13"/>
      <c r="H15" s="13"/>
      <c r="I15" s="13"/>
      <c r="J15" s="13"/>
      <c r="K15" s="13"/>
      <c r="L15" s="13"/>
      <c r="M15" s="13"/>
      <c r="N15" s="13" t="s">
        <v>129</v>
      </c>
      <c r="O15" s="13"/>
      <c r="P15" s="13"/>
      <c r="Q15" s="13"/>
      <c r="R15" s="13"/>
      <c r="S15" s="13"/>
      <c r="T15" s="13"/>
      <c r="U15" s="13"/>
      <c r="V15" s="13"/>
      <c r="W15" s="13"/>
      <c r="X15" s="13"/>
      <c r="Y15" s="13"/>
      <c r="Z15" s="13"/>
      <c r="AA15" s="13"/>
      <c r="AB15" s="13"/>
      <c r="AC15" s="13" t="s">
        <v>139</v>
      </c>
      <c r="AD15" s="13"/>
      <c r="AE15" s="13"/>
      <c r="AF15" s="58"/>
    </row>
    <row r="16" spans="1:35" x14ac:dyDescent="0.35">
      <c r="A16" s="253"/>
      <c r="B16" s="29"/>
      <c r="C16" s="30" t="s">
        <v>140</v>
      </c>
      <c r="D16" s="13"/>
      <c r="E16" s="13"/>
      <c r="F16" s="13" t="s">
        <v>141</v>
      </c>
      <c r="G16" s="13"/>
      <c r="H16" s="13"/>
      <c r="I16" s="13"/>
      <c r="J16" s="13"/>
      <c r="K16" s="13"/>
      <c r="L16" s="13"/>
      <c r="M16" s="13"/>
      <c r="N16" s="13" t="s">
        <v>112</v>
      </c>
      <c r="O16" s="13"/>
      <c r="P16" s="13"/>
      <c r="Q16" s="13"/>
      <c r="R16" s="13"/>
      <c r="S16" s="13"/>
      <c r="T16" s="13"/>
      <c r="U16" s="13"/>
      <c r="V16" s="13"/>
      <c r="W16" s="13"/>
      <c r="X16" s="13"/>
      <c r="Y16" s="13"/>
      <c r="Z16" s="13"/>
      <c r="AA16" s="13"/>
      <c r="AB16" s="13"/>
      <c r="AC16" s="13" t="s">
        <v>142</v>
      </c>
      <c r="AD16" s="13"/>
      <c r="AE16" s="13"/>
      <c r="AF16" s="58"/>
    </row>
    <row r="17" spans="1:32" ht="15" thickBot="1" x14ac:dyDescent="0.4">
      <c r="A17" s="255"/>
      <c r="B17" s="31"/>
      <c r="C17" s="32" t="s">
        <v>143</v>
      </c>
      <c r="D17" s="33"/>
      <c r="E17" s="33"/>
      <c r="F17" s="33" t="s">
        <v>144</v>
      </c>
      <c r="G17" s="33"/>
      <c r="H17" s="33"/>
      <c r="I17" s="33"/>
      <c r="J17" s="33"/>
      <c r="K17" s="33"/>
      <c r="L17" s="33"/>
      <c r="M17" s="33"/>
      <c r="N17" s="33" t="s">
        <v>112</v>
      </c>
      <c r="O17" s="33"/>
      <c r="P17" s="33"/>
      <c r="Q17" s="33"/>
      <c r="R17" s="33"/>
      <c r="S17" s="33"/>
      <c r="T17" s="33"/>
      <c r="U17" s="33"/>
      <c r="V17" s="33"/>
      <c r="W17" s="33"/>
      <c r="X17" s="33"/>
      <c r="Y17" s="33"/>
      <c r="Z17" s="33"/>
      <c r="AA17" s="33"/>
      <c r="AB17" s="33"/>
      <c r="AC17" s="33" t="s">
        <v>145</v>
      </c>
      <c r="AD17" s="33"/>
      <c r="AE17" s="33"/>
      <c r="AF17" s="71"/>
    </row>
    <row r="18" spans="1:32" x14ac:dyDescent="0.35">
      <c r="A18" s="254" t="s">
        <v>120</v>
      </c>
      <c r="B18" s="34"/>
      <c r="C18" s="30" t="s">
        <v>146</v>
      </c>
      <c r="D18" s="13"/>
      <c r="E18" s="13"/>
      <c r="F18" s="13" t="s">
        <v>147</v>
      </c>
      <c r="G18" s="13"/>
      <c r="H18" s="13"/>
      <c r="I18" s="13"/>
      <c r="J18" s="13"/>
      <c r="K18" s="13"/>
      <c r="L18" s="13"/>
      <c r="M18" s="13"/>
      <c r="N18" s="13" t="s">
        <v>148</v>
      </c>
      <c r="O18" s="13"/>
      <c r="P18" s="13"/>
      <c r="Q18" s="13"/>
      <c r="R18" s="13"/>
      <c r="S18" s="13"/>
      <c r="T18" s="13"/>
      <c r="U18" s="13"/>
      <c r="V18" s="13"/>
      <c r="W18" s="13"/>
      <c r="X18" s="13"/>
      <c r="Y18" s="13"/>
      <c r="Z18" s="13"/>
      <c r="AA18" s="13"/>
      <c r="AB18" s="13"/>
      <c r="AC18" s="13" t="s">
        <v>149</v>
      </c>
      <c r="AD18" s="13"/>
      <c r="AE18" s="13"/>
      <c r="AF18" s="58"/>
    </row>
    <row r="19" spans="1:32" x14ac:dyDescent="0.35">
      <c r="A19" s="253"/>
      <c r="B19" s="35"/>
      <c r="C19" s="36" t="s">
        <v>150</v>
      </c>
      <c r="D19" s="13"/>
      <c r="E19" s="12"/>
      <c r="F19" s="12" t="s">
        <v>151</v>
      </c>
      <c r="G19" s="12"/>
      <c r="H19" s="12"/>
      <c r="I19" s="12"/>
      <c r="J19" s="12"/>
      <c r="K19" s="12"/>
      <c r="L19" s="12"/>
      <c r="M19" s="12"/>
      <c r="N19" s="12" t="s">
        <v>112</v>
      </c>
      <c r="O19" s="12"/>
      <c r="P19" s="12"/>
      <c r="Q19" s="12"/>
      <c r="R19" s="12"/>
      <c r="S19" s="12"/>
      <c r="T19" s="12"/>
      <c r="U19" s="12"/>
      <c r="V19" s="12"/>
      <c r="W19" s="12"/>
      <c r="X19" s="12"/>
      <c r="Y19" s="12"/>
      <c r="Z19" s="12"/>
      <c r="AA19" s="12"/>
      <c r="AB19" s="12"/>
      <c r="AC19" s="12" t="s">
        <v>152</v>
      </c>
      <c r="AD19" s="12"/>
      <c r="AE19" s="12"/>
      <c r="AF19" s="69"/>
    </row>
    <row r="20" spans="1:32" x14ac:dyDescent="0.35">
      <c r="A20" s="253"/>
      <c r="B20" s="29"/>
      <c r="C20" s="30" t="s">
        <v>153</v>
      </c>
      <c r="D20" s="13"/>
      <c r="E20" s="13"/>
      <c r="F20" s="13" t="s">
        <v>154</v>
      </c>
      <c r="G20" s="13"/>
      <c r="H20" s="13"/>
      <c r="I20" s="13"/>
      <c r="J20" s="13"/>
      <c r="K20" s="13"/>
      <c r="L20" s="13"/>
      <c r="M20" s="13"/>
      <c r="N20" s="13" t="s">
        <v>112</v>
      </c>
      <c r="O20" s="13"/>
      <c r="P20" s="13"/>
      <c r="Q20" s="13"/>
      <c r="R20" s="13"/>
      <c r="S20" s="13"/>
      <c r="T20" s="13"/>
      <c r="U20" s="13"/>
      <c r="V20" s="13"/>
      <c r="W20" s="13"/>
      <c r="X20" s="13"/>
      <c r="Y20" s="13"/>
      <c r="Z20" s="13"/>
      <c r="AA20" s="13"/>
      <c r="AB20" s="13"/>
      <c r="AC20" s="13" t="s">
        <v>149</v>
      </c>
      <c r="AD20" s="13"/>
      <c r="AE20" s="13"/>
      <c r="AF20" s="58"/>
    </row>
    <row r="21" spans="1:32" x14ac:dyDescent="0.35">
      <c r="A21" s="253"/>
      <c r="B21" s="29"/>
      <c r="C21" s="30" t="s">
        <v>155</v>
      </c>
      <c r="D21" s="13"/>
      <c r="E21" s="13"/>
      <c r="F21" s="13" t="s">
        <v>156</v>
      </c>
      <c r="G21" s="13"/>
      <c r="H21" s="13"/>
      <c r="I21" s="13"/>
      <c r="J21" s="13"/>
      <c r="K21" s="13"/>
      <c r="L21" s="13"/>
      <c r="M21" s="13"/>
      <c r="N21" s="13" t="s">
        <v>112</v>
      </c>
      <c r="O21" s="13"/>
      <c r="P21" s="13"/>
      <c r="Q21" s="13"/>
      <c r="R21" s="13"/>
      <c r="S21" s="13"/>
      <c r="T21" s="13"/>
      <c r="U21" s="13"/>
      <c r="V21" s="13"/>
      <c r="W21" s="13"/>
      <c r="X21" s="13"/>
      <c r="Y21" s="13"/>
      <c r="Z21" s="13"/>
      <c r="AA21" s="13"/>
      <c r="AB21" s="13"/>
      <c r="AC21" s="13" t="s">
        <v>157</v>
      </c>
      <c r="AD21" s="13"/>
      <c r="AE21" s="13"/>
      <c r="AF21" s="58"/>
    </row>
    <row r="22" spans="1:32" x14ac:dyDescent="0.35">
      <c r="A22" s="253"/>
      <c r="B22" s="29"/>
      <c r="C22" s="30" t="s">
        <v>158</v>
      </c>
      <c r="D22" s="13"/>
      <c r="E22" s="13"/>
      <c r="F22" s="13" t="s">
        <v>159</v>
      </c>
      <c r="G22" s="13"/>
      <c r="H22" s="13"/>
      <c r="I22" s="13"/>
      <c r="J22" s="13"/>
      <c r="K22" s="13"/>
      <c r="L22" s="13"/>
      <c r="M22" s="13"/>
      <c r="N22" s="13" t="s">
        <v>112</v>
      </c>
      <c r="O22" s="13"/>
      <c r="P22" s="13"/>
      <c r="Q22" s="13"/>
      <c r="R22" s="13"/>
      <c r="S22" s="13"/>
      <c r="T22" s="13"/>
      <c r="U22" s="13"/>
      <c r="V22" s="13"/>
      <c r="W22" s="13"/>
      <c r="X22" s="13"/>
      <c r="Y22" s="13"/>
      <c r="Z22" s="13"/>
      <c r="AA22" s="13"/>
      <c r="AB22" s="13"/>
      <c r="AC22" s="13" t="s">
        <v>149</v>
      </c>
      <c r="AD22" s="13"/>
      <c r="AE22" s="13"/>
      <c r="AF22" s="58"/>
    </row>
    <row r="23" spans="1:32" x14ac:dyDescent="0.35">
      <c r="A23" s="253"/>
      <c r="B23" s="29"/>
      <c r="C23" s="30" t="s">
        <v>160</v>
      </c>
      <c r="D23" s="13"/>
      <c r="E23" s="13"/>
      <c r="F23" s="13" t="s">
        <v>161</v>
      </c>
      <c r="G23" s="13"/>
      <c r="H23" s="13"/>
      <c r="I23" s="13"/>
      <c r="J23" s="13"/>
      <c r="K23" s="13"/>
      <c r="L23" s="13"/>
      <c r="M23" s="13"/>
      <c r="N23" s="13" t="s">
        <v>112</v>
      </c>
      <c r="O23" s="13"/>
      <c r="P23" s="13"/>
      <c r="Q23" s="13"/>
      <c r="R23" s="13"/>
      <c r="S23" s="13"/>
      <c r="T23" s="13"/>
      <c r="U23" s="13"/>
      <c r="V23" s="13"/>
      <c r="W23" s="13"/>
      <c r="X23" s="13"/>
      <c r="Y23" s="13"/>
      <c r="Z23" s="13"/>
      <c r="AA23" s="13"/>
      <c r="AB23" s="13"/>
      <c r="AC23" s="13" t="s">
        <v>162</v>
      </c>
      <c r="AD23" s="13"/>
      <c r="AE23" s="13"/>
      <c r="AF23" s="58"/>
    </row>
    <row r="24" spans="1:32" ht="15" thickBot="1" x14ac:dyDescent="0.4">
      <c r="A24" s="255"/>
      <c r="B24" s="31"/>
      <c r="C24" s="37" t="s">
        <v>163</v>
      </c>
      <c r="D24" s="14"/>
      <c r="E24" s="14"/>
      <c r="F24" s="14" t="s">
        <v>164</v>
      </c>
      <c r="G24" s="14"/>
      <c r="H24" s="14"/>
      <c r="I24" s="14"/>
      <c r="J24" s="14"/>
      <c r="K24" s="14"/>
      <c r="L24" s="14"/>
      <c r="M24" s="14"/>
      <c r="N24" s="14" t="s">
        <v>112</v>
      </c>
      <c r="O24" s="14"/>
      <c r="P24" s="14"/>
      <c r="Q24" s="14"/>
      <c r="R24" s="14"/>
      <c r="S24" s="14"/>
      <c r="T24" s="14"/>
      <c r="U24" s="14"/>
      <c r="V24" s="14"/>
      <c r="W24" s="14"/>
      <c r="X24" s="14"/>
      <c r="Y24" s="14"/>
      <c r="Z24" s="14"/>
      <c r="AA24" s="14"/>
      <c r="AB24" s="14"/>
      <c r="AC24" s="14" t="s">
        <v>165</v>
      </c>
      <c r="AD24" s="14"/>
      <c r="AE24" s="14"/>
      <c r="AF24" s="72"/>
    </row>
    <row r="25" spans="1:32" x14ac:dyDescent="0.35">
      <c r="A25" s="249" t="s">
        <v>166</v>
      </c>
      <c r="B25" s="38"/>
      <c r="C25" s="39" t="s">
        <v>167</v>
      </c>
      <c r="D25" s="40"/>
      <c r="E25" s="40"/>
      <c r="F25" s="40" t="s">
        <v>168</v>
      </c>
      <c r="G25" s="40"/>
      <c r="H25" s="40"/>
      <c r="I25" s="40"/>
      <c r="J25" s="40"/>
      <c r="K25" s="40"/>
      <c r="L25" s="40"/>
      <c r="M25" s="40"/>
      <c r="N25" s="40" t="s">
        <v>112</v>
      </c>
      <c r="O25" s="40"/>
      <c r="P25" s="40"/>
      <c r="Q25" s="40"/>
      <c r="R25" s="40"/>
      <c r="S25" s="40"/>
      <c r="T25" s="40"/>
      <c r="U25" s="40"/>
      <c r="V25" s="40"/>
      <c r="W25" s="40"/>
      <c r="X25" s="40"/>
      <c r="Y25" s="40"/>
      <c r="Z25" s="40"/>
      <c r="AA25" s="40"/>
      <c r="AB25" s="40"/>
      <c r="AC25" s="15" t="s">
        <v>169</v>
      </c>
      <c r="AD25" s="40"/>
      <c r="AE25" s="40"/>
      <c r="AF25" s="73"/>
    </row>
    <row r="26" spans="1:32" x14ac:dyDescent="0.35">
      <c r="A26" s="250"/>
      <c r="B26" s="41"/>
      <c r="C26" s="3" t="s">
        <v>170</v>
      </c>
      <c r="D26" s="13"/>
      <c r="E26" s="2"/>
      <c r="F26" s="2" t="s">
        <v>171</v>
      </c>
      <c r="G26" s="2"/>
      <c r="H26" s="2"/>
      <c r="I26" s="2"/>
      <c r="J26" s="2"/>
      <c r="K26" s="2"/>
      <c r="L26" s="2"/>
      <c r="M26" s="2"/>
      <c r="N26" s="2" t="s">
        <v>112</v>
      </c>
      <c r="O26" s="2"/>
      <c r="P26" s="2"/>
      <c r="Q26" s="2"/>
      <c r="R26" s="2"/>
      <c r="S26" s="2"/>
      <c r="T26" s="2"/>
      <c r="U26" s="2"/>
      <c r="V26" s="2"/>
      <c r="W26" s="2"/>
      <c r="X26" s="2"/>
      <c r="Y26" s="2"/>
      <c r="Z26" s="2"/>
      <c r="AA26" s="2"/>
      <c r="AB26" s="2"/>
      <c r="AC26" s="16" t="s">
        <v>172</v>
      </c>
      <c r="AD26" s="2"/>
      <c r="AE26" s="2"/>
      <c r="AF26" s="50"/>
    </row>
    <row r="27" spans="1:32" x14ac:dyDescent="0.35">
      <c r="A27" s="250"/>
      <c r="B27" s="41"/>
      <c r="C27" s="3" t="s">
        <v>173</v>
      </c>
      <c r="D27" s="13"/>
      <c r="E27" s="2"/>
      <c r="F27" s="2" t="s">
        <v>174</v>
      </c>
      <c r="G27" s="2"/>
      <c r="H27" s="2"/>
      <c r="I27" s="2"/>
      <c r="J27" s="2"/>
      <c r="K27" s="2"/>
      <c r="L27" s="2"/>
      <c r="M27" s="2"/>
      <c r="N27" s="2" t="s">
        <v>112</v>
      </c>
      <c r="O27" s="2"/>
      <c r="P27" s="2"/>
      <c r="Q27" s="2"/>
      <c r="R27" s="2"/>
      <c r="S27" s="2"/>
      <c r="T27" s="2"/>
      <c r="U27" s="2"/>
      <c r="V27" s="2"/>
      <c r="W27" s="2"/>
      <c r="X27" s="2"/>
      <c r="Y27" s="2"/>
      <c r="Z27" s="2"/>
      <c r="AA27" s="2"/>
      <c r="AB27" s="2"/>
      <c r="AC27" s="16" t="s">
        <v>152</v>
      </c>
      <c r="AD27" s="2"/>
      <c r="AE27" s="2"/>
      <c r="AF27" s="50"/>
    </row>
    <row r="28" spans="1:32" x14ac:dyDescent="0.35">
      <c r="A28" s="250"/>
      <c r="B28" s="41"/>
      <c r="C28" s="3" t="s">
        <v>175</v>
      </c>
      <c r="D28" s="13"/>
      <c r="E28" s="2"/>
      <c r="F28" s="2" t="s">
        <v>176</v>
      </c>
      <c r="G28" s="2"/>
      <c r="H28" s="2"/>
      <c r="I28" s="2"/>
      <c r="J28" s="2"/>
      <c r="K28" s="2"/>
      <c r="L28" s="2"/>
      <c r="M28" s="2"/>
      <c r="N28" s="2" t="s">
        <v>112</v>
      </c>
      <c r="O28" s="2"/>
      <c r="P28" s="2"/>
      <c r="Q28" s="2"/>
      <c r="R28" s="2"/>
      <c r="S28" s="2"/>
      <c r="T28" s="2"/>
      <c r="U28" s="2"/>
      <c r="V28" s="2"/>
      <c r="W28" s="2"/>
      <c r="X28" s="2"/>
      <c r="Y28" s="2"/>
      <c r="Z28" s="2"/>
      <c r="AA28" s="2"/>
      <c r="AB28" s="2"/>
      <c r="AC28" s="16" t="s">
        <v>177</v>
      </c>
      <c r="AD28" s="2"/>
      <c r="AE28" s="2"/>
      <c r="AF28" s="50"/>
    </row>
    <row r="29" spans="1:32" x14ac:dyDescent="0.35">
      <c r="A29" s="250"/>
      <c r="B29" s="41"/>
      <c r="C29" s="3" t="s">
        <v>178</v>
      </c>
      <c r="D29" s="13"/>
      <c r="E29" s="2"/>
      <c r="F29" s="2" t="s">
        <v>179</v>
      </c>
      <c r="G29" s="2"/>
      <c r="H29" s="2"/>
      <c r="I29" s="2"/>
      <c r="J29" s="2"/>
      <c r="K29" s="2"/>
      <c r="L29" s="2"/>
      <c r="M29" s="2"/>
      <c r="N29" s="2" t="s">
        <v>112</v>
      </c>
      <c r="O29" s="2"/>
      <c r="P29" s="2"/>
      <c r="Q29" s="2"/>
      <c r="R29" s="2"/>
      <c r="S29" s="2"/>
      <c r="T29" s="2"/>
      <c r="U29" s="2"/>
      <c r="V29" s="2"/>
      <c r="W29" s="2"/>
      <c r="X29" s="2"/>
      <c r="Y29" s="2"/>
      <c r="Z29" s="2"/>
      <c r="AA29" s="2"/>
      <c r="AB29" s="2"/>
      <c r="AC29" s="16" t="s">
        <v>180</v>
      </c>
      <c r="AD29" s="2"/>
      <c r="AE29" s="2"/>
      <c r="AF29" s="50"/>
    </row>
    <row r="30" spans="1:32" x14ac:dyDescent="0.35">
      <c r="A30" s="250"/>
      <c r="B30" s="41"/>
      <c r="C30" s="3" t="s">
        <v>181</v>
      </c>
      <c r="D30" s="13"/>
      <c r="E30" s="2"/>
      <c r="F30" s="2" t="s">
        <v>182</v>
      </c>
      <c r="G30" s="2"/>
      <c r="H30" s="2"/>
      <c r="I30" s="2"/>
      <c r="J30" s="2"/>
      <c r="K30" s="2"/>
      <c r="L30" s="2"/>
      <c r="M30" s="2"/>
      <c r="N30" s="2" t="s">
        <v>112</v>
      </c>
      <c r="O30" s="2"/>
      <c r="P30" s="2"/>
      <c r="Q30" s="2"/>
      <c r="R30" s="2"/>
      <c r="S30" s="2"/>
      <c r="T30" s="2"/>
      <c r="U30" s="2"/>
      <c r="V30" s="2"/>
      <c r="W30" s="2"/>
      <c r="X30" s="2"/>
      <c r="Y30" s="2"/>
      <c r="Z30" s="2"/>
      <c r="AA30" s="2"/>
      <c r="AB30" s="2"/>
      <c r="AC30" s="16" t="s">
        <v>183</v>
      </c>
      <c r="AD30" s="2"/>
      <c r="AE30" s="2"/>
      <c r="AF30" s="50"/>
    </row>
    <row r="31" spans="1:32" x14ac:dyDescent="0.35">
      <c r="A31" s="250"/>
      <c r="B31" s="41"/>
      <c r="C31" s="3" t="s">
        <v>184</v>
      </c>
      <c r="D31" s="13"/>
      <c r="E31" s="2"/>
      <c r="F31" s="2" t="s">
        <v>185</v>
      </c>
      <c r="G31" s="2"/>
      <c r="H31" s="2"/>
      <c r="I31" s="2"/>
      <c r="J31" s="2"/>
      <c r="K31" s="2"/>
      <c r="L31" s="2"/>
      <c r="M31" s="2"/>
      <c r="N31" s="2" t="s">
        <v>112</v>
      </c>
      <c r="O31" s="2"/>
      <c r="P31" s="2"/>
      <c r="Q31" s="2"/>
      <c r="R31" s="2"/>
      <c r="S31" s="2"/>
      <c r="T31" s="2"/>
      <c r="U31" s="2"/>
      <c r="V31" s="2"/>
      <c r="W31" s="2"/>
      <c r="X31" s="2"/>
      <c r="Y31" s="2"/>
      <c r="Z31" s="2"/>
      <c r="AA31" s="2"/>
      <c r="AB31" s="2"/>
      <c r="AC31" s="16" t="s">
        <v>180</v>
      </c>
      <c r="AD31" s="2"/>
      <c r="AE31" s="2"/>
      <c r="AF31" s="50"/>
    </row>
    <row r="32" spans="1:32" x14ac:dyDescent="0.35">
      <c r="A32" s="250"/>
      <c r="B32" s="41"/>
      <c r="C32" s="3" t="s">
        <v>186</v>
      </c>
      <c r="D32" s="13"/>
      <c r="E32" s="2"/>
      <c r="F32" s="2" t="s">
        <v>187</v>
      </c>
      <c r="G32" s="2"/>
      <c r="H32" s="2"/>
      <c r="I32" s="2"/>
      <c r="J32" s="2"/>
      <c r="K32" s="2"/>
      <c r="L32" s="2"/>
      <c r="M32" s="2"/>
      <c r="N32" s="2" t="s">
        <v>112</v>
      </c>
      <c r="O32" s="2"/>
      <c r="P32" s="2"/>
      <c r="Q32" s="2"/>
      <c r="R32" s="2"/>
      <c r="S32" s="2"/>
      <c r="T32" s="2"/>
      <c r="U32" s="2"/>
      <c r="V32" s="2"/>
      <c r="W32" s="2"/>
      <c r="X32" s="2"/>
      <c r="Y32" s="2"/>
      <c r="Z32" s="2"/>
      <c r="AA32" s="2"/>
      <c r="AB32" s="2"/>
      <c r="AC32" s="16" t="s">
        <v>188</v>
      </c>
      <c r="AD32" s="2"/>
      <c r="AE32" s="2"/>
      <c r="AF32" s="50"/>
    </row>
    <row r="33" spans="1:32" x14ac:dyDescent="0.35">
      <c r="A33" s="250"/>
      <c r="B33" s="41"/>
      <c r="C33" s="3" t="s">
        <v>189</v>
      </c>
      <c r="D33" s="13"/>
      <c r="E33" s="2"/>
      <c r="F33" s="2" t="s">
        <v>190</v>
      </c>
      <c r="G33" s="2"/>
      <c r="H33" s="2"/>
      <c r="I33" s="2"/>
      <c r="J33" s="2"/>
      <c r="K33" s="2"/>
      <c r="L33" s="2"/>
      <c r="M33" s="2"/>
      <c r="N33" s="2" t="s">
        <v>112</v>
      </c>
      <c r="O33" s="2"/>
      <c r="P33" s="2"/>
      <c r="Q33" s="2"/>
      <c r="R33" s="2"/>
      <c r="S33" s="2"/>
      <c r="T33" s="2"/>
      <c r="U33" s="2"/>
      <c r="V33" s="2"/>
      <c r="W33" s="2"/>
      <c r="X33" s="2"/>
      <c r="Y33" s="2"/>
      <c r="Z33" s="2"/>
      <c r="AA33" s="2"/>
      <c r="AB33" s="2"/>
      <c r="AC33" s="16" t="s">
        <v>191</v>
      </c>
      <c r="AD33" s="2"/>
      <c r="AE33" s="2"/>
      <c r="AF33" s="50"/>
    </row>
    <row r="34" spans="1:32" x14ac:dyDescent="0.35">
      <c r="A34" s="250"/>
      <c r="B34" s="41"/>
      <c r="C34" s="3" t="s">
        <v>192</v>
      </c>
      <c r="D34" s="13"/>
      <c r="E34" s="2"/>
      <c r="F34" s="2" t="s">
        <v>193</v>
      </c>
      <c r="G34" s="2"/>
      <c r="H34" s="2"/>
      <c r="I34" s="2"/>
      <c r="J34" s="2"/>
      <c r="K34" s="2"/>
      <c r="L34" s="2"/>
      <c r="M34" s="2"/>
      <c r="N34" s="2" t="s">
        <v>112</v>
      </c>
      <c r="O34" s="2"/>
      <c r="P34" s="2"/>
      <c r="Q34" s="2"/>
      <c r="R34" s="2"/>
      <c r="S34" s="2"/>
      <c r="T34" s="2"/>
      <c r="U34" s="2"/>
      <c r="V34" s="2"/>
      <c r="W34" s="2"/>
      <c r="X34" s="2"/>
      <c r="Y34" s="2"/>
      <c r="Z34" s="2"/>
      <c r="AA34" s="2"/>
      <c r="AB34" s="2"/>
      <c r="AC34" s="16" t="s">
        <v>145</v>
      </c>
      <c r="AD34" s="2"/>
      <c r="AE34" s="2"/>
      <c r="AF34" s="50"/>
    </row>
    <row r="35" spans="1:32" x14ac:dyDescent="0.35">
      <c r="A35" s="250"/>
      <c r="B35" s="41"/>
      <c r="C35" s="3" t="s">
        <v>194</v>
      </c>
      <c r="D35" s="13"/>
      <c r="E35" s="2"/>
      <c r="F35" s="2" t="s">
        <v>195</v>
      </c>
      <c r="G35" s="2"/>
      <c r="H35" s="2"/>
      <c r="I35" s="2"/>
      <c r="J35" s="2"/>
      <c r="K35" s="2"/>
      <c r="L35" s="2"/>
      <c r="M35" s="2"/>
      <c r="N35" s="2" t="s">
        <v>112</v>
      </c>
      <c r="O35" s="2"/>
      <c r="P35" s="2"/>
      <c r="Q35" s="2"/>
      <c r="R35" s="2"/>
      <c r="S35" s="2"/>
      <c r="T35" s="2"/>
      <c r="U35" s="2"/>
      <c r="V35" s="2"/>
      <c r="W35" s="2"/>
      <c r="X35" s="2"/>
      <c r="Y35" s="2"/>
      <c r="Z35" s="2"/>
      <c r="AA35" s="2"/>
      <c r="AB35" s="2"/>
      <c r="AC35" s="16" t="s">
        <v>139</v>
      </c>
      <c r="AD35" s="2"/>
      <c r="AE35" s="2"/>
      <c r="AF35" s="50"/>
    </row>
    <row r="36" spans="1:32" x14ac:dyDescent="0.35">
      <c r="A36" s="250"/>
      <c r="B36" s="41"/>
      <c r="C36" s="3" t="s">
        <v>196</v>
      </c>
      <c r="D36" s="13"/>
      <c r="E36" s="2"/>
      <c r="F36" s="2" t="s">
        <v>197</v>
      </c>
      <c r="G36" s="2"/>
      <c r="H36" s="2"/>
      <c r="I36" s="2"/>
      <c r="J36" s="2"/>
      <c r="K36" s="2"/>
      <c r="L36" s="2"/>
      <c r="M36" s="2"/>
      <c r="N36" s="2" t="s">
        <v>129</v>
      </c>
      <c r="O36" s="2"/>
      <c r="P36" s="2"/>
      <c r="Q36" s="2"/>
      <c r="R36" s="2"/>
      <c r="S36" s="2"/>
      <c r="T36" s="2"/>
      <c r="U36" s="2"/>
      <c r="V36" s="2"/>
      <c r="W36" s="2"/>
      <c r="X36" s="2"/>
      <c r="Y36" s="2"/>
      <c r="Z36" s="2"/>
      <c r="AA36" s="2"/>
      <c r="AB36" s="2"/>
      <c r="AC36" s="16" t="s">
        <v>198</v>
      </c>
      <c r="AD36" s="2"/>
      <c r="AE36" s="2"/>
      <c r="AF36" s="50"/>
    </row>
    <row r="37" spans="1:32" x14ac:dyDescent="0.35">
      <c r="A37" s="250"/>
      <c r="B37" s="41"/>
      <c r="C37" s="3" t="s">
        <v>199</v>
      </c>
      <c r="D37" s="13"/>
      <c r="E37" s="2"/>
      <c r="F37" s="2" t="s">
        <v>200</v>
      </c>
      <c r="G37" s="2"/>
      <c r="H37" s="2"/>
      <c r="I37" s="2"/>
      <c r="J37" s="2"/>
      <c r="K37" s="2"/>
      <c r="L37" s="2"/>
      <c r="M37" s="2"/>
      <c r="N37" s="2" t="s">
        <v>112</v>
      </c>
      <c r="O37" s="2"/>
      <c r="P37" s="2"/>
      <c r="Q37" s="2"/>
      <c r="R37" s="2"/>
      <c r="S37" s="2"/>
      <c r="T37" s="2"/>
      <c r="U37" s="2"/>
      <c r="V37" s="2"/>
      <c r="W37" s="2"/>
      <c r="X37" s="2"/>
      <c r="Y37" s="2"/>
      <c r="Z37" s="2"/>
      <c r="AA37" s="2"/>
      <c r="AB37" s="2"/>
      <c r="AC37" s="16" t="s">
        <v>130</v>
      </c>
      <c r="AD37" s="2"/>
      <c r="AE37" s="2"/>
      <c r="AF37" s="50"/>
    </row>
    <row r="38" spans="1:32" x14ac:dyDescent="0.35">
      <c r="A38" s="250"/>
      <c r="B38" s="41"/>
      <c r="C38" s="3" t="s">
        <v>201</v>
      </c>
      <c r="D38" s="13"/>
      <c r="E38" s="2"/>
      <c r="F38" s="2" t="s">
        <v>202</v>
      </c>
      <c r="G38" s="2"/>
      <c r="H38" s="2"/>
      <c r="I38" s="2"/>
      <c r="J38" s="2"/>
      <c r="K38" s="2"/>
      <c r="L38" s="2"/>
      <c r="M38" s="2"/>
      <c r="N38" s="2" t="s">
        <v>112</v>
      </c>
      <c r="O38" s="2"/>
      <c r="P38" s="2"/>
      <c r="Q38" s="2"/>
      <c r="R38" s="2"/>
      <c r="S38" s="2"/>
      <c r="T38" s="2"/>
      <c r="U38" s="2"/>
      <c r="V38" s="2"/>
      <c r="W38" s="2"/>
      <c r="X38" s="2"/>
      <c r="Y38" s="2"/>
      <c r="Z38" s="2"/>
      <c r="AA38" s="2"/>
      <c r="AB38" s="2"/>
      <c r="AC38" s="16" t="s">
        <v>130</v>
      </c>
      <c r="AD38" s="2"/>
      <c r="AE38" s="2"/>
      <c r="AF38" s="50"/>
    </row>
    <row r="39" spans="1:32" x14ac:dyDescent="0.35">
      <c r="A39" s="250"/>
      <c r="B39" s="41"/>
      <c r="C39" s="3" t="s">
        <v>203</v>
      </c>
      <c r="D39" s="13"/>
      <c r="E39" s="2"/>
      <c r="F39" s="2" t="s">
        <v>204</v>
      </c>
      <c r="G39" s="2"/>
      <c r="H39" s="2"/>
      <c r="I39" s="2"/>
      <c r="J39" s="2"/>
      <c r="K39" s="2"/>
      <c r="L39" s="2"/>
      <c r="M39" s="2"/>
      <c r="N39" s="2" t="s">
        <v>112</v>
      </c>
      <c r="O39" s="2"/>
      <c r="P39" s="2"/>
      <c r="Q39" s="2"/>
      <c r="R39" s="2"/>
      <c r="S39" s="2"/>
      <c r="T39" s="2"/>
      <c r="U39" s="2"/>
      <c r="V39" s="2"/>
      <c r="W39" s="2"/>
      <c r="X39" s="2"/>
      <c r="Y39" s="2"/>
      <c r="Z39" s="2"/>
      <c r="AA39" s="2"/>
      <c r="AB39" s="2"/>
      <c r="AC39" s="16" t="s">
        <v>205</v>
      </c>
      <c r="AD39" s="2"/>
      <c r="AE39" s="2"/>
      <c r="AF39" s="50"/>
    </row>
    <row r="40" spans="1:32" x14ac:dyDescent="0.35">
      <c r="A40" s="250"/>
      <c r="B40" s="41"/>
      <c r="C40" s="3" t="s">
        <v>206</v>
      </c>
      <c r="D40" s="13"/>
      <c r="E40" s="2"/>
      <c r="F40" s="2" t="s">
        <v>207</v>
      </c>
      <c r="G40" s="2"/>
      <c r="H40" s="2"/>
      <c r="I40" s="2"/>
      <c r="J40" s="2"/>
      <c r="K40" s="2"/>
      <c r="L40" s="2"/>
      <c r="M40" s="2"/>
      <c r="N40" s="2" t="s">
        <v>112</v>
      </c>
      <c r="O40" s="2"/>
      <c r="P40" s="2"/>
      <c r="Q40" s="2"/>
      <c r="R40" s="2"/>
      <c r="S40" s="2"/>
      <c r="T40" s="2"/>
      <c r="U40" s="2"/>
      <c r="V40" s="2"/>
      <c r="W40" s="2"/>
      <c r="X40" s="2"/>
      <c r="Y40" s="2"/>
      <c r="Z40" s="2"/>
      <c r="AA40" s="2"/>
      <c r="AB40" s="2"/>
      <c r="AC40" s="16" t="s">
        <v>188</v>
      </c>
      <c r="AD40" s="2"/>
      <c r="AE40" s="2"/>
      <c r="AF40" s="50"/>
    </row>
    <row r="41" spans="1:32" x14ac:dyDescent="0.35">
      <c r="A41" s="250"/>
      <c r="B41" s="41"/>
      <c r="C41" s="3" t="s">
        <v>208</v>
      </c>
      <c r="D41" s="13"/>
      <c r="E41" s="2"/>
      <c r="F41" s="2" t="s">
        <v>209</v>
      </c>
      <c r="G41" s="2"/>
      <c r="H41" s="2"/>
      <c r="I41" s="2"/>
      <c r="J41" s="2"/>
      <c r="K41" s="2"/>
      <c r="L41" s="2"/>
      <c r="M41" s="2"/>
      <c r="N41" s="2" t="s">
        <v>112</v>
      </c>
      <c r="O41" s="2"/>
      <c r="P41" s="2"/>
      <c r="Q41" s="2"/>
      <c r="R41" s="2"/>
      <c r="S41" s="2"/>
      <c r="T41" s="2"/>
      <c r="U41" s="2"/>
      <c r="V41" s="2"/>
      <c r="W41" s="2"/>
      <c r="X41" s="2"/>
      <c r="Y41" s="2"/>
      <c r="Z41" s="2"/>
      <c r="AA41" s="2"/>
      <c r="AB41" s="2"/>
      <c r="AC41" s="16" t="s">
        <v>180</v>
      </c>
      <c r="AD41" s="2"/>
      <c r="AE41" s="2"/>
      <c r="AF41" s="50"/>
    </row>
    <row r="42" spans="1:32" ht="15" thickBot="1" x14ac:dyDescent="0.4">
      <c r="A42" s="250"/>
      <c r="B42" s="42"/>
      <c r="C42" s="43" t="s">
        <v>210</v>
      </c>
      <c r="D42" s="44"/>
      <c r="E42" s="45"/>
      <c r="F42" s="45" t="s">
        <v>211</v>
      </c>
      <c r="G42" s="45"/>
      <c r="H42" s="45"/>
      <c r="I42" s="45"/>
      <c r="J42" s="45"/>
      <c r="K42" s="45"/>
      <c r="L42" s="45"/>
      <c r="M42" s="45"/>
      <c r="N42" s="45" t="s">
        <v>112</v>
      </c>
      <c r="O42" s="45"/>
      <c r="P42" s="45"/>
      <c r="Q42" s="45"/>
      <c r="R42" s="45"/>
      <c r="S42" s="45"/>
      <c r="T42" s="45"/>
      <c r="U42" s="45"/>
      <c r="V42" s="45"/>
      <c r="W42" s="45"/>
      <c r="X42" s="45"/>
      <c r="Y42" s="45"/>
      <c r="Z42" s="45"/>
      <c r="AA42" s="45"/>
      <c r="AB42" s="45"/>
      <c r="AC42" s="25" t="s">
        <v>142</v>
      </c>
      <c r="AD42" s="45"/>
      <c r="AE42" s="45"/>
      <c r="AF42" s="74"/>
    </row>
    <row r="43" spans="1:32" x14ac:dyDescent="0.35">
      <c r="A43" s="249" t="s">
        <v>212</v>
      </c>
      <c r="B43" s="38"/>
      <c r="C43" s="46" t="s">
        <v>213</v>
      </c>
      <c r="D43" s="47"/>
      <c r="E43" s="48"/>
      <c r="F43" s="48" t="s">
        <v>214</v>
      </c>
      <c r="G43" s="48"/>
      <c r="H43" s="48"/>
      <c r="I43" s="48"/>
      <c r="J43" s="48"/>
      <c r="K43" s="48"/>
      <c r="L43" s="48"/>
      <c r="M43" s="48"/>
      <c r="N43" s="48" t="s">
        <v>112</v>
      </c>
      <c r="O43" s="48"/>
      <c r="P43" s="48"/>
      <c r="Q43" s="48"/>
      <c r="R43" s="48"/>
      <c r="S43" s="48"/>
      <c r="T43" s="48"/>
      <c r="U43" s="48"/>
      <c r="V43" s="48"/>
      <c r="W43" s="48"/>
      <c r="X43" s="48"/>
      <c r="Y43" s="48"/>
      <c r="Z43" s="48"/>
      <c r="AA43" s="48"/>
      <c r="AB43" s="48"/>
      <c r="AC43" s="18" t="s">
        <v>215</v>
      </c>
      <c r="AD43" s="48"/>
      <c r="AE43" s="48"/>
      <c r="AF43" s="49"/>
    </row>
    <row r="44" spans="1:32" x14ac:dyDescent="0.35">
      <c r="A44" s="251"/>
      <c r="B44" s="41"/>
      <c r="C44" s="3" t="s">
        <v>216</v>
      </c>
      <c r="D44" s="13"/>
      <c r="E44" s="2"/>
      <c r="F44" s="2" t="s">
        <v>217</v>
      </c>
      <c r="G44" s="2"/>
      <c r="H44" s="2"/>
      <c r="I44" s="2"/>
      <c r="J44" s="2"/>
      <c r="K44" s="2"/>
      <c r="L44" s="2"/>
      <c r="M44" s="2"/>
      <c r="N44" s="2" t="s">
        <v>112</v>
      </c>
      <c r="O44" s="2"/>
      <c r="P44" s="2"/>
      <c r="Q44" s="2"/>
      <c r="R44" s="2"/>
      <c r="S44" s="2"/>
      <c r="T44" s="2"/>
      <c r="U44" s="2"/>
      <c r="V44" s="2"/>
      <c r="W44" s="2"/>
      <c r="X44" s="2"/>
      <c r="Y44" s="2"/>
      <c r="Z44" s="2"/>
      <c r="AA44" s="2"/>
      <c r="AB44" s="2"/>
      <c r="AC44" s="16" t="s">
        <v>218</v>
      </c>
      <c r="AD44" s="2"/>
      <c r="AE44" s="2"/>
      <c r="AF44" s="50"/>
    </row>
    <row r="45" spans="1:32" ht="15" thickBot="1" x14ac:dyDescent="0.4">
      <c r="A45" s="252"/>
      <c r="B45" s="68"/>
      <c r="C45" s="51" t="s">
        <v>219</v>
      </c>
      <c r="D45" s="52"/>
      <c r="E45" s="53"/>
      <c r="F45" s="53" t="s">
        <v>220</v>
      </c>
      <c r="G45" s="53"/>
      <c r="H45" s="53"/>
      <c r="I45" s="53"/>
      <c r="J45" s="53"/>
      <c r="K45" s="53"/>
      <c r="L45" s="53"/>
      <c r="M45" s="53"/>
      <c r="N45" s="53" t="s">
        <v>112</v>
      </c>
      <c r="O45" s="53"/>
      <c r="P45" s="53"/>
      <c r="Q45" s="53"/>
      <c r="R45" s="53"/>
      <c r="S45" s="53"/>
      <c r="T45" s="53"/>
      <c r="U45" s="53"/>
      <c r="V45" s="53"/>
      <c r="W45" s="53"/>
      <c r="X45" s="53"/>
      <c r="Y45" s="53"/>
      <c r="Z45" s="53"/>
      <c r="AA45" s="53"/>
      <c r="AB45" s="53"/>
      <c r="AC45" s="17" t="s">
        <v>221</v>
      </c>
      <c r="AD45" s="53"/>
      <c r="AE45" s="53"/>
      <c r="AF45" s="54"/>
    </row>
    <row r="46" spans="1:32" x14ac:dyDescent="0.35">
      <c r="A46" s="249" t="s">
        <v>108</v>
      </c>
      <c r="B46" s="38"/>
      <c r="C46" s="46" t="s">
        <v>222</v>
      </c>
      <c r="D46" s="47"/>
      <c r="E46" s="48"/>
      <c r="F46" s="48" t="s">
        <v>223</v>
      </c>
      <c r="G46" s="48"/>
      <c r="H46" s="48"/>
      <c r="I46" s="48"/>
      <c r="J46" s="48"/>
      <c r="K46" s="48"/>
      <c r="L46" s="48"/>
      <c r="M46" s="48"/>
      <c r="N46" s="48" t="s">
        <v>112</v>
      </c>
      <c r="O46" s="48"/>
      <c r="P46" s="48"/>
      <c r="Q46" s="48"/>
      <c r="R46" s="48"/>
      <c r="S46" s="48"/>
      <c r="T46" s="48"/>
      <c r="U46" s="48"/>
      <c r="V46" s="48"/>
      <c r="W46" s="48"/>
      <c r="X46" s="48"/>
      <c r="Y46" s="48"/>
      <c r="Z46" s="48"/>
      <c r="AA46" s="48"/>
      <c r="AB46" s="48"/>
      <c r="AC46" s="18" t="s">
        <v>157</v>
      </c>
      <c r="AD46" s="48"/>
      <c r="AE46" s="48"/>
      <c r="AF46" s="49"/>
    </row>
    <row r="47" spans="1:32" x14ac:dyDescent="0.35">
      <c r="A47" s="250"/>
      <c r="B47" s="41"/>
      <c r="C47" s="3" t="s">
        <v>224</v>
      </c>
      <c r="D47" s="13"/>
      <c r="E47" s="2"/>
      <c r="F47" s="2" t="s">
        <v>225</v>
      </c>
      <c r="G47" s="2"/>
      <c r="H47" s="2"/>
      <c r="I47" s="2"/>
      <c r="J47" s="2"/>
      <c r="K47" s="2"/>
      <c r="L47" s="2"/>
      <c r="M47" s="2"/>
      <c r="N47" s="2" t="s">
        <v>112</v>
      </c>
      <c r="O47" s="2"/>
      <c r="P47" s="2"/>
      <c r="Q47" s="2"/>
      <c r="R47" s="2"/>
      <c r="S47" s="2"/>
      <c r="T47" s="2"/>
      <c r="U47" s="2"/>
      <c r="V47" s="2"/>
      <c r="W47" s="2"/>
      <c r="X47" s="2"/>
      <c r="Y47" s="2"/>
      <c r="Z47" s="2"/>
      <c r="AA47" s="2"/>
      <c r="AB47" s="2"/>
      <c r="AC47" s="16" t="s">
        <v>226</v>
      </c>
      <c r="AD47" s="2"/>
      <c r="AE47" s="2"/>
      <c r="AF47" s="50"/>
    </row>
    <row r="48" spans="1:32" x14ac:dyDescent="0.35">
      <c r="A48" s="250"/>
      <c r="B48" s="41"/>
      <c r="C48" s="3" t="s">
        <v>227</v>
      </c>
      <c r="D48" s="13"/>
      <c r="E48" s="2"/>
      <c r="F48" s="2" t="s">
        <v>228</v>
      </c>
      <c r="G48" s="2"/>
      <c r="H48" s="2"/>
      <c r="I48" s="2"/>
      <c r="J48" s="2"/>
      <c r="K48" s="2"/>
      <c r="L48" s="2"/>
      <c r="M48" s="2"/>
      <c r="N48" s="2" t="s">
        <v>112</v>
      </c>
      <c r="O48" s="2"/>
      <c r="P48" s="2"/>
      <c r="Q48" s="2"/>
      <c r="R48" s="2"/>
      <c r="S48" s="2"/>
      <c r="T48" s="2"/>
      <c r="U48" s="2"/>
      <c r="V48" s="2"/>
      <c r="W48" s="2"/>
      <c r="X48" s="2"/>
      <c r="Y48" s="2"/>
      <c r="Z48" s="2"/>
      <c r="AA48" s="2"/>
      <c r="AB48" s="2"/>
      <c r="AC48" s="16" t="s">
        <v>157</v>
      </c>
      <c r="AD48" s="2"/>
      <c r="AE48" s="2"/>
      <c r="AF48" s="50"/>
    </row>
    <row r="49" spans="1:32" ht="15" thickBot="1" x14ac:dyDescent="0.4">
      <c r="A49" s="250"/>
      <c r="B49" s="41"/>
      <c r="C49" s="3" t="s">
        <v>229</v>
      </c>
      <c r="D49" s="13"/>
      <c r="E49" s="2"/>
      <c r="F49" s="2" t="s">
        <v>230</v>
      </c>
      <c r="G49" s="2"/>
      <c r="H49" s="2"/>
      <c r="I49" s="2"/>
      <c r="J49" s="2"/>
      <c r="K49" s="2"/>
      <c r="L49" s="2"/>
      <c r="M49" s="2"/>
      <c r="N49" s="2" t="s">
        <v>112</v>
      </c>
      <c r="O49" s="2"/>
      <c r="P49" s="2"/>
      <c r="Q49" s="2"/>
      <c r="R49" s="2"/>
      <c r="S49" s="2"/>
      <c r="T49" s="2"/>
      <c r="U49" s="2"/>
      <c r="V49" s="2"/>
      <c r="W49" s="2"/>
      <c r="X49" s="2"/>
      <c r="Y49" s="2"/>
      <c r="Z49" s="2"/>
      <c r="AA49" s="2"/>
      <c r="AB49" s="2"/>
      <c r="AC49" s="16" t="s">
        <v>221</v>
      </c>
      <c r="AD49" s="2"/>
      <c r="AE49" s="2"/>
      <c r="AF49" s="50"/>
    </row>
    <row r="50" spans="1:32" x14ac:dyDescent="0.35">
      <c r="A50" s="249" t="s">
        <v>231</v>
      </c>
      <c r="B50" s="55"/>
      <c r="C50" s="56" t="s">
        <v>232</v>
      </c>
      <c r="D50" s="47"/>
      <c r="E50" s="47"/>
      <c r="F50" s="47" t="s">
        <v>233</v>
      </c>
      <c r="G50" s="47"/>
      <c r="H50" s="47"/>
      <c r="I50" s="47"/>
      <c r="J50" s="47"/>
      <c r="K50" s="47"/>
      <c r="L50" s="47"/>
      <c r="M50" s="47"/>
      <c r="N50" s="47" t="s">
        <v>129</v>
      </c>
      <c r="O50" s="47"/>
      <c r="P50" s="47"/>
      <c r="Q50" s="47"/>
      <c r="R50" s="47"/>
      <c r="S50" s="47"/>
      <c r="T50" s="47"/>
      <c r="U50" s="47"/>
      <c r="V50" s="47"/>
      <c r="W50" s="47"/>
      <c r="X50" s="47"/>
      <c r="Y50" s="47"/>
      <c r="Z50" s="47"/>
      <c r="AA50" s="47"/>
      <c r="AB50" s="47"/>
      <c r="AC50" s="47" t="s">
        <v>149</v>
      </c>
      <c r="AD50" s="47"/>
      <c r="AE50" s="47"/>
      <c r="AF50" s="57"/>
    </row>
    <row r="51" spans="1:32" x14ac:dyDescent="0.35">
      <c r="A51" s="250"/>
      <c r="B51" s="35"/>
      <c r="C51" s="36" t="s">
        <v>234</v>
      </c>
      <c r="D51" s="12"/>
      <c r="E51" s="12"/>
      <c r="F51" s="70" t="s">
        <v>235</v>
      </c>
      <c r="G51" s="12"/>
      <c r="H51" s="12"/>
      <c r="I51" s="12"/>
      <c r="J51" s="12"/>
      <c r="K51" s="12"/>
      <c r="L51" s="12"/>
      <c r="M51" s="12"/>
      <c r="N51" s="12" t="s">
        <v>112</v>
      </c>
      <c r="O51" s="12"/>
      <c r="P51" s="12"/>
      <c r="Q51" s="12"/>
      <c r="R51" s="12"/>
      <c r="S51" s="12"/>
      <c r="T51" s="12"/>
      <c r="U51" s="12"/>
      <c r="V51" s="12"/>
      <c r="W51" s="12"/>
      <c r="X51" s="12"/>
      <c r="Y51" s="12"/>
      <c r="Z51" s="12"/>
      <c r="AA51" s="12"/>
      <c r="AB51" s="12"/>
      <c r="AC51" s="12" t="s">
        <v>221</v>
      </c>
      <c r="AD51" s="12"/>
      <c r="AE51" s="12"/>
      <c r="AF51" s="69"/>
    </row>
    <row r="52" spans="1:32" x14ac:dyDescent="0.35">
      <c r="A52" s="251"/>
      <c r="B52" s="29"/>
      <c r="C52" s="30" t="s">
        <v>236</v>
      </c>
      <c r="D52" s="13"/>
      <c r="E52" s="13"/>
      <c r="F52" s="13" t="s">
        <v>237</v>
      </c>
      <c r="G52" s="13"/>
      <c r="H52" s="13"/>
      <c r="I52" s="13"/>
      <c r="J52" s="13"/>
      <c r="K52" s="13"/>
      <c r="L52" s="13"/>
      <c r="M52" s="13"/>
      <c r="N52" s="2" t="s">
        <v>129</v>
      </c>
      <c r="O52" s="13"/>
      <c r="P52" s="13"/>
      <c r="Q52" s="13"/>
      <c r="R52" s="13"/>
      <c r="S52" s="13"/>
      <c r="T52" s="13"/>
      <c r="U52" s="13"/>
      <c r="V52" s="13"/>
      <c r="W52" s="13"/>
      <c r="X52" s="13"/>
      <c r="Y52" s="13"/>
      <c r="Z52" s="13"/>
      <c r="AA52" s="13"/>
      <c r="AB52" s="13"/>
      <c r="AC52" s="13" t="s">
        <v>149</v>
      </c>
      <c r="AD52" s="13"/>
      <c r="AE52" s="13"/>
      <c r="AF52" s="58"/>
    </row>
    <row r="53" spans="1:32" x14ac:dyDescent="0.35">
      <c r="A53" s="251"/>
      <c r="B53" s="29"/>
      <c r="C53" s="30" t="s">
        <v>238</v>
      </c>
      <c r="D53" s="13"/>
      <c r="E53" s="13"/>
      <c r="F53" s="13" t="s">
        <v>239</v>
      </c>
      <c r="G53" s="13"/>
      <c r="H53" s="13"/>
      <c r="I53" s="13"/>
      <c r="J53" s="13"/>
      <c r="K53" s="13"/>
      <c r="L53" s="13"/>
      <c r="M53" s="13"/>
      <c r="N53" s="2" t="s">
        <v>129</v>
      </c>
      <c r="O53" s="13"/>
      <c r="P53" s="13"/>
      <c r="Q53" s="13"/>
      <c r="R53" s="13"/>
      <c r="S53" s="13"/>
      <c r="T53" s="13"/>
      <c r="U53" s="13"/>
      <c r="V53" s="13"/>
      <c r="W53" s="13"/>
      <c r="X53" s="13"/>
      <c r="Y53" s="13"/>
      <c r="Z53" s="13"/>
      <c r="AA53" s="13"/>
      <c r="AB53" s="13"/>
      <c r="AC53" s="13" t="s">
        <v>240</v>
      </c>
      <c r="AD53" s="13"/>
      <c r="AE53" s="13"/>
      <c r="AF53" s="58"/>
    </row>
    <row r="54" spans="1:32" x14ac:dyDescent="0.35">
      <c r="A54" s="251"/>
      <c r="B54" s="29"/>
      <c r="C54" s="30" t="s">
        <v>241</v>
      </c>
      <c r="D54" s="13"/>
      <c r="E54" s="13"/>
      <c r="F54" s="13" t="s">
        <v>242</v>
      </c>
      <c r="G54" s="13"/>
      <c r="H54" s="13"/>
      <c r="I54" s="13"/>
      <c r="J54" s="13"/>
      <c r="K54" s="13"/>
      <c r="L54" s="13"/>
      <c r="M54" s="13"/>
      <c r="N54" s="13" t="s">
        <v>129</v>
      </c>
      <c r="O54" s="13"/>
      <c r="P54" s="13"/>
      <c r="Q54" s="13"/>
      <c r="R54" s="13"/>
      <c r="S54" s="13"/>
      <c r="T54" s="13"/>
      <c r="U54" s="13"/>
      <c r="V54" s="13"/>
      <c r="W54" s="13"/>
      <c r="X54" s="13"/>
      <c r="Y54" s="13"/>
      <c r="Z54" s="13"/>
      <c r="AA54" s="13"/>
      <c r="AB54" s="13"/>
      <c r="AC54" s="13" t="s">
        <v>149</v>
      </c>
      <c r="AD54" s="13"/>
      <c r="AE54" s="13"/>
      <c r="AF54" s="58"/>
    </row>
    <row r="55" spans="1:32" x14ac:dyDescent="0.35">
      <c r="A55" s="251"/>
      <c r="B55" s="29"/>
      <c r="C55" s="43" t="s">
        <v>243</v>
      </c>
      <c r="D55" s="75"/>
      <c r="E55" s="75"/>
      <c r="F55" s="61" t="s">
        <v>244</v>
      </c>
      <c r="G55" s="75"/>
      <c r="H55" s="75"/>
      <c r="I55" s="75"/>
      <c r="J55" s="75"/>
      <c r="K55" s="75"/>
      <c r="L55" s="75"/>
      <c r="M55" s="75"/>
      <c r="N55" s="13" t="s">
        <v>129</v>
      </c>
      <c r="O55" s="75"/>
      <c r="P55" s="75"/>
      <c r="Q55" s="75"/>
      <c r="R55" s="75"/>
      <c r="S55" s="75"/>
      <c r="T55" s="75"/>
      <c r="U55" s="75"/>
      <c r="V55" s="75"/>
      <c r="W55" s="75"/>
      <c r="X55" s="75"/>
      <c r="Y55" s="75"/>
      <c r="Z55" s="75"/>
      <c r="AA55" s="75"/>
      <c r="AB55" s="75"/>
      <c r="AC55" s="75" t="s">
        <v>139</v>
      </c>
      <c r="AD55" s="75"/>
      <c r="AE55" s="75"/>
      <c r="AF55" s="76"/>
    </row>
    <row r="56" spans="1:32" x14ac:dyDescent="0.35">
      <c r="A56" s="251"/>
      <c r="B56" s="59"/>
      <c r="C56" s="60" t="s">
        <v>245</v>
      </c>
      <c r="D56" s="61"/>
      <c r="E56" s="61"/>
      <c r="F56" s="61" t="s">
        <v>246</v>
      </c>
      <c r="G56" s="61"/>
      <c r="H56" s="61"/>
      <c r="I56" s="61"/>
      <c r="J56" s="61"/>
      <c r="K56" s="61"/>
      <c r="L56" s="61"/>
      <c r="M56" s="61"/>
      <c r="N56" s="61" t="s">
        <v>129</v>
      </c>
      <c r="O56" s="61"/>
      <c r="P56" s="61"/>
      <c r="Q56" s="61"/>
      <c r="R56" s="61"/>
      <c r="S56" s="61"/>
      <c r="T56" s="61"/>
      <c r="U56" s="61"/>
      <c r="V56" s="61"/>
      <c r="W56" s="61"/>
      <c r="X56" s="61"/>
      <c r="Y56" s="61"/>
      <c r="Z56" s="61"/>
      <c r="AA56" s="61"/>
      <c r="AB56" s="61"/>
      <c r="AC56" s="61" t="s">
        <v>221</v>
      </c>
      <c r="AD56" s="61"/>
      <c r="AE56" s="61"/>
      <c r="AF56" s="62"/>
    </row>
    <row r="57" spans="1:32" ht="15" thickBot="1" x14ac:dyDescent="0.4">
      <c r="A57" s="252"/>
      <c r="B57" s="68"/>
      <c r="C57" s="63" t="s">
        <v>247</v>
      </c>
      <c r="D57" s="64"/>
      <c r="E57" s="65"/>
      <c r="F57" s="65" t="s">
        <v>248</v>
      </c>
      <c r="G57" s="65"/>
      <c r="H57" s="65"/>
      <c r="I57" s="65"/>
      <c r="J57" s="65"/>
      <c r="K57" s="65"/>
      <c r="L57" s="65"/>
      <c r="M57" s="65"/>
      <c r="N57" s="65" t="s">
        <v>112</v>
      </c>
      <c r="O57" s="65"/>
      <c r="P57" s="65"/>
      <c r="Q57" s="65"/>
      <c r="R57" s="65"/>
      <c r="S57" s="65"/>
      <c r="T57" s="65"/>
      <c r="U57" s="65"/>
      <c r="V57" s="65"/>
      <c r="W57" s="65"/>
      <c r="X57" s="65"/>
      <c r="Y57" s="65"/>
      <c r="Z57" s="65"/>
      <c r="AA57" s="65"/>
      <c r="AB57" s="65"/>
      <c r="AC57" s="66" t="s">
        <v>215</v>
      </c>
      <c r="AD57" s="65"/>
      <c r="AE57" s="65"/>
      <c r="AF57" s="67"/>
    </row>
    <row r="58" spans="1:32" x14ac:dyDescent="0.35">
      <c r="A58" s="249" t="s">
        <v>249</v>
      </c>
      <c r="B58" s="38"/>
      <c r="C58" s="46" t="s">
        <v>250</v>
      </c>
      <c r="D58" s="47"/>
      <c r="E58" s="48"/>
      <c r="F58" s="48" t="s">
        <v>251</v>
      </c>
      <c r="G58" s="48"/>
      <c r="H58" s="48"/>
      <c r="I58" s="48"/>
      <c r="J58" s="48"/>
      <c r="K58" s="48"/>
      <c r="L58" s="48"/>
      <c r="M58" s="48"/>
      <c r="N58" s="48" t="s">
        <v>112</v>
      </c>
      <c r="O58" s="48"/>
      <c r="P58" s="48"/>
      <c r="Q58" s="48"/>
      <c r="R58" s="48"/>
      <c r="S58" s="48"/>
      <c r="T58" s="48"/>
      <c r="U58" s="48"/>
      <c r="V58" s="48"/>
      <c r="W58" s="48"/>
      <c r="X58" s="48"/>
      <c r="Y58" s="48"/>
      <c r="Z58" s="48"/>
      <c r="AA58" s="48"/>
      <c r="AB58" s="48"/>
      <c r="AC58" s="18" t="s">
        <v>218</v>
      </c>
      <c r="AD58" s="48"/>
      <c r="AE58" s="48"/>
      <c r="AF58" s="49"/>
    </row>
    <row r="59" spans="1:32" x14ac:dyDescent="0.35">
      <c r="A59" s="251"/>
      <c r="B59" s="41"/>
      <c r="C59" s="3" t="s">
        <v>252</v>
      </c>
      <c r="D59" s="13"/>
      <c r="E59" s="2"/>
      <c r="F59" s="2" t="s">
        <v>253</v>
      </c>
      <c r="G59" s="2"/>
      <c r="H59" s="2"/>
      <c r="I59" s="2"/>
      <c r="J59" s="2"/>
      <c r="K59" s="2"/>
      <c r="L59" s="2"/>
      <c r="M59" s="2"/>
      <c r="N59" s="2" t="s">
        <v>112</v>
      </c>
      <c r="O59" s="2"/>
      <c r="P59" s="2"/>
      <c r="Q59" s="2"/>
      <c r="R59" s="2"/>
      <c r="S59" s="2"/>
      <c r="T59" s="2"/>
      <c r="U59" s="2"/>
      <c r="V59" s="2"/>
      <c r="W59" s="2"/>
      <c r="X59" s="2"/>
      <c r="Y59" s="2"/>
      <c r="Z59" s="2"/>
      <c r="AA59" s="2"/>
      <c r="AB59" s="2"/>
      <c r="AC59" s="16" t="s">
        <v>254</v>
      </c>
      <c r="AD59" s="2"/>
      <c r="AE59" s="2"/>
      <c r="AF59" s="50"/>
    </row>
    <row r="60" spans="1:32" x14ac:dyDescent="0.35">
      <c r="A60" s="251"/>
      <c r="B60" s="41"/>
      <c r="C60" s="3" t="s">
        <v>255</v>
      </c>
      <c r="D60" s="13"/>
      <c r="E60" s="2"/>
      <c r="F60" s="2" t="s">
        <v>256</v>
      </c>
      <c r="G60" s="2"/>
      <c r="H60" s="2"/>
      <c r="I60" s="2"/>
      <c r="J60" s="2"/>
      <c r="K60" s="2"/>
      <c r="L60" s="2"/>
      <c r="M60" s="2"/>
      <c r="N60" s="2" t="s">
        <v>112</v>
      </c>
      <c r="O60" s="2"/>
      <c r="P60" s="2"/>
      <c r="Q60" s="2"/>
      <c r="R60" s="2"/>
      <c r="S60" s="2"/>
      <c r="T60" s="2"/>
      <c r="U60" s="2"/>
      <c r="V60" s="2"/>
      <c r="W60" s="2"/>
      <c r="X60" s="2"/>
      <c r="Y60" s="2"/>
      <c r="Z60" s="2"/>
      <c r="AA60" s="2"/>
      <c r="AB60" s="2"/>
      <c r="AC60" s="16" t="s">
        <v>257</v>
      </c>
      <c r="AD60" s="2"/>
      <c r="AE60" s="2"/>
      <c r="AF60" s="50"/>
    </row>
    <row r="61" spans="1:32" x14ac:dyDescent="0.35">
      <c r="A61" s="251"/>
      <c r="B61" s="41"/>
      <c r="C61" s="3" t="s">
        <v>258</v>
      </c>
      <c r="D61" s="13"/>
      <c r="E61" s="2"/>
      <c r="F61" s="2" t="s">
        <v>259</v>
      </c>
      <c r="G61" s="2"/>
      <c r="H61" s="2"/>
      <c r="I61" s="2"/>
      <c r="J61" s="2"/>
      <c r="K61" s="2"/>
      <c r="L61" s="2"/>
      <c r="M61" s="2"/>
      <c r="N61" s="2" t="s">
        <v>112</v>
      </c>
      <c r="O61" s="2"/>
      <c r="P61" s="2"/>
      <c r="Q61" s="2"/>
      <c r="R61" s="2"/>
      <c r="S61" s="2"/>
      <c r="T61" s="2"/>
      <c r="U61" s="2"/>
      <c r="V61" s="2"/>
      <c r="W61" s="2"/>
      <c r="X61" s="2"/>
      <c r="Y61" s="2"/>
      <c r="Z61" s="2"/>
      <c r="AA61" s="2"/>
      <c r="AB61" s="2"/>
      <c r="AC61" s="16" t="s">
        <v>218</v>
      </c>
      <c r="AD61" s="2"/>
      <c r="AE61" s="2"/>
      <c r="AF61" s="50"/>
    </row>
    <row r="62" spans="1:32" x14ac:dyDescent="0.35">
      <c r="A62" s="251"/>
      <c r="B62" s="41"/>
      <c r="C62" s="3" t="s">
        <v>260</v>
      </c>
      <c r="D62" s="13"/>
      <c r="E62" s="2"/>
      <c r="F62" s="2" t="s">
        <v>261</v>
      </c>
      <c r="G62" s="2"/>
      <c r="H62" s="2"/>
      <c r="I62" s="2"/>
      <c r="J62" s="2"/>
      <c r="K62" s="2"/>
      <c r="L62" s="2"/>
      <c r="M62" s="2"/>
      <c r="N62" s="2" t="s">
        <v>112</v>
      </c>
      <c r="O62" s="2"/>
      <c r="P62" s="2"/>
      <c r="Q62" s="2"/>
      <c r="R62" s="2"/>
      <c r="S62" s="2"/>
      <c r="T62" s="2"/>
      <c r="U62" s="2"/>
      <c r="V62" s="2"/>
      <c r="W62" s="2"/>
      <c r="X62" s="2"/>
      <c r="Y62" s="2"/>
      <c r="Z62" s="2"/>
      <c r="AA62" s="2"/>
      <c r="AB62" s="2"/>
      <c r="AC62" s="16" t="s">
        <v>254</v>
      </c>
      <c r="AD62" s="2"/>
      <c r="AE62" s="2"/>
      <c r="AF62" s="50"/>
    </row>
    <row r="63" spans="1:32" x14ac:dyDescent="0.35">
      <c r="A63" s="251"/>
      <c r="B63" s="41"/>
      <c r="C63" s="3" t="s">
        <v>262</v>
      </c>
      <c r="D63" s="13"/>
      <c r="E63" s="2"/>
      <c r="F63" s="2" t="s">
        <v>263</v>
      </c>
      <c r="G63" s="2"/>
      <c r="H63" s="2"/>
      <c r="I63" s="2"/>
      <c r="J63" s="2"/>
      <c r="K63" s="2"/>
      <c r="L63" s="2"/>
      <c r="M63" s="2"/>
      <c r="N63" s="2" t="s">
        <v>112</v>
      </c>
      <c r="O63" s="2"/>
      <c r="P63" s="2"/>
      <c r="Q63" s="2"/>
      <c r="R63" s="2"/>
      <c r="S63" s="2"/>
      <c r="T63" s="2"/>
      <c r="U63" s="2"/>
      <c r="V63" s="2"/>
      <c r="W63" s="2"/>
      <c r="X63" s="2"/>
      <c r="Y63" s="2"/>
      <c r="Z63" s="2"/>
      <c r="AA63" s="2"/>
      <c r="AB63" s="2"/>
      <c r="AC63" s="16" t="s">
        <v>215</v>
      </c>
      <c r="AD63" s="2"/>
      <c r="AE63" s="2"/>
      <c r="AF63" s="50"/>
    </row>
    <row r="64" spans="1:32" x14ac:dyDescent="0.35">
      <c r="A64" s="251"/>
      <c r="B64" s="41"/>
      <c r="C64" s="3" t="s">
        <v>264</v>
      </c>
      <c r="D64" s="44"/>
      <c r="E64" s="44"/>
      <c r="F64" s="44" t="s">
        <v>265</v>
      </c>
      <c r="G64" s="44"/>
      <c r="H64" s="44"/>
      <c r="I64" s="44"/>
      <c r="J64" s="44"/>
      <c r="K64" s="44"/>
      <c r="L64" s="45"/>
      <c r="M64" s="45"/>
      <c r="N64" s="45" t="s">
        <v>112</v>
      </c>
      <c r="O64" s="45"/>
      <c r="P64" s="45"/>
      <c r="Q64" s="45"/>
      <c r="R64" s="45"/>
      <c r="S64" s="45"/>
      <c r="T64" s="45"/>
      <c r="U64" s="45"/>
      <c r="V64" s="45"/>
      <c r="W64" s="45"/>
      <c r="X64" s="45"/>
      <c r="Y64" s="45"/>
      <c r="Z64" s="45"/>
      <c r="AA64" s="45"/>
      <c r="AB64" s="45"/>
      <c r="AC64" s="16" t="s">
        <v>215</v>
      </c>
      <c r="AD64" s="45"/>
      <c r="AE64" s="45"/>
      <c r="AF64" s="74"/>
    </row>
    <row r="65" spans="1:32" ht="15" thickBot="1" x14ac:dyDescent="0.4">
      <c r="A65" s="252"/>
      <c r="B65" s="68"/>
      <c r="C65" s="51" t="s">
        <v>266</v>
      </c>
      <c r="D65" s="52"/>
      <c r="E65" s="53"/>
      <c r="F65" s="53" t="s">
        <v>267</v>
      </c>
      <c r="G65" s="53"/>
      <c r="H65" s="53"/>
      <c r="I65" s="53"/>
      <c r="J65" s="53"/>
      <c r="K65" s="53"/>
      <c r="L65" s="53"/>
      <c r="M65" s="53"/>
      <c r="N65" s="53" t="s">
        <v>112</v>
      </c>
      <c r="O65" s="53"/>
      <c r="P65" s="53"/>
      <c r="Q65" s="53"/>
      <c r="R65" s="53"/>
      <c r="S65" s="53"/>
      <c r="T65" s="53"/>
      <c r="U65" s="53"/>
      <c r="V65" s="53"/>
      <c r="W65" s="53"/>
      <c r="X65" s="53"/>
      <c r="Y65" s="53"/>
      <c r="Z65" s="53"/>
      <c r="AA65" s="53"/>
      <c r="AB65" s="53"/>
      <c r="AC65" s="17" t="s">
        <v>218</v>
      </c>
      <c r="AD65" s="53"/>
      <c r="AE65" s="53"/>
      <c r="AF65" s="54"/>
    </row>
    <row r="70" spans="1:32" x14ac:dyDescent="0.35">
      <c r="D70" s="5" t="s">
        <v>268</v>
      </c>
    </row>
    <row r="71" spans="1:32" x14ac:dyDescent="0.35">
      <c r="D71" s="4"/>
    </row>
    <row r="72" spans="1:32" x14ac:dyDescent="0.35">
      <c r="D72" s="4" t="s">
        <v>269</v>
      </c>
    </row>
    <row r="73" spans="1:32" x14ac:dyDescent="0.35">
      <c r="D73" s="4"/>
    </row>
    <row r="74" spans="1:32" ht="16.5" x14ac:dyDescent="0.35">
      <c r="D74" s="4" t="s">
        <v>270</v>
      </c>
    </row>
    <row r="76" spans="1:32" x14ac:dyDescent="0.35">
      <c r="D76" s="4"/>
    </row>
    <row r="77" spans="1:32" x14ac:dyDescent="0.35">
      <c r="D77" s="4"/>
    </row>
    <row r="81" spans="1:18" hidden="1" x14ac:dyDescent="0.35">
      <c r="N81" s="23" t="s">
        <v>271</v>
      </c>
      <c r="O81" s="23" t="s">
        <v>272</v>
      </c>
      <c r="P81" s="23" t="s">
        <v>273</v>
      </c>
      <c r="Q81" s="23"/>
    </row>
    <row r="82" spans="1:18" hidden="1" x14ac:dyDescent="0.35">
      <c r="A82"/>
      <c r="B82"/>
      <c r="J82" t="s">
        <v>274</v>
      </c>
      <c r="K82" t="s">
        <v>275</v>
      </c>
      <c r="M82" t="s">
        <v>46</v>
      </c>
      <c r="N82" s="23" t="s">
        <v>276</v>
      </c>
      <c r="O82" s="23" t="s">
        <v>276</v>
      </c>
      <c r="P82" s="23"/>
      <c r="Q82" s="23" t="s">
        <v>276</v>
      </c>
    </row>
    <row r="83" spans="1:18" hidden="1" x14ac:dyDescent="0.35">
      <c r="A83"/>
      <c r="B83"/>
      <c r="I83" t="s">
        <v>277</v>
      </c>
      <c r="J83">
        <v>1.33</v>
      </c>
      <c r="K83">
        <v>18</v>
      </c>
      <c r="L83">
        <f>J83/K83</f>
        <v>7.3888888888888893E-2</v>
      </c>
      <c r="M83">
        <v>34740</v>
      </c>
      <c r="N83" s="23">
        <v>43.07</v>
      </c>
      <c r="O83" s="23">
        <v>71.44</v>
      </c>
      <c r="P83" s="23">
        <f>(0.7*N83+0.3*O83)*M83/1000000</f>
        <v>1.79192394</v>
      </c>
      <c r="Q83" s="23">
        <f>0.7*N83+0.3*O83</f>
        <v>51.580999999999996</v>
      </c>
      <c r="R83">
        <f>Q83*M83/1000000</f>
        <v>1.79192394</v>
      </c>
    </row>
    <row r="84" spans="1:18" hidden="1" x14ac:dyDescent="0.35">
      <c r="A84"/>
      <c r="B84"/>
      <c r="I84" t="s">
        <v>278</v>
      </c>
      <c r="J84">
        <v>1.9</v>
      </c>
      <c r="K84">
        <v>26</v>
      </c>
      <c r="L84">
        <f>J84/K84</f>
        <v>7.3076923076923067E-2</v>
      </c>
      <c r="M84">
        <v>34778</v>
      </c>
      <c r="N84" s="23">
        <v>21</v>
      </c>
      <c r="O84" s="23">
        <v>187</v>
      </c>
      <c r="P84" s="23">
        <f>(0.7*N84+0.3*O84)*M84/1000000</f>
        <v>2.4622823999999999</v>
      </c>
      <c r="Q84" s="23">
        <f>0.7*N84+0.3*O84</f>
        <v>70.8</v>
      </c>
      <c r="R84">
        <f>Q84*M84/1000000</f>
        <v>2.4622823999999999</v>
      </c>
    </row>
    <row r="85" spans="1:18" hidden="1" x14ac:dyDescent="0.35">
      <c r="A85"/>
      <c r="B85"/>
      <c r="I85" t="s">
        <v>279</v>
      </c>
      <c r="J85">
        <v>0.3</v>
      </c>
      <c r="K85">
        <f>J85/AVERAGE(L83:L84)</f>
        <v>4.0825821459726663</v>
      </c>
      <c r="L85">
        <f>J85/K85</f>
        <v>7.348290598290598E-2</v>
      </c>
      <c r="M85">
        <v>38272</v>
      </c>
      <c r="N85" s="23">
        <v>5.32</v>
      </c>
      <c r="O85" s="23">
        <v>26.78</v>
      </c>
      <c r="P85" s="23">
        <f>(0.7*N85+0.3*O85)*M85/1000000</f>
        <v>0.45000217600000003</v>
      </c>
      <c r="Q85" s="23">
        <f>0.7*N85+0.3*O85</f>
        <v>11.758000000000001</v>
      </c>
      <c r="R85">
        <f>Q85*M85/1000000</f>
        <v>0.45000217600000003</v>
      </c>
    </row>
    <row r="86" spans="1:18" x14ac:dyDescent="0.35">
      <c r="N86" s="23"/>
      <c r="O86" s="23"/>
    </row>
    <row r="87" spans="1:18" x14ac:dyDescent="0.35">
      <c r="N87" s="23"/>
      <c r="O87" s="23"/>
    </row>
    <row r="88" spans="1:18" x14ac:dyDescent="0.35">
      <c r="N88" s="23"/>
      <c r="O88" s="23"/>
    </row>
  </sheetData>
  <sortState xmlns:xlrd2="http://schemas.microsoft.com/office/spreadsheetml/2017/richdata2" ref="B43:AF65">
    <sortCondition ref="B43:B65"/>
    <sortCondition ref="C43:C65"/>
  </sortState>
  <mergeCells count="8">
    <mergeCell ref="A46:A49"/>
    <mergeCell ref="A58:A65"/>
    <mergeCell ref="A50:A57"/>
    <mergeCell ref="A25:A42"/>
    <mergeCell ref="A3:A8"/>
    <mergeCell ref="A12:A17"/>
    <mergeCell ref="A18:A24"/>
    <mergeCell ref="A43:A4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A905D-E701-4CB5-943D-8E2EB6756FE0}">
  <dimension ref="A1:AN91"/>
  <sheetViews>
    <sheetView tabSelected="1" zoomScale="55" zoomScaleNormal="55" workbookViewId="0">
      <pane xSplit="3" ySplit="2" topLeftCell="D3" activePane="bottomRight" state="frozen"/>
      <selection pane="topRight" activeCell="C1" sqref="C1"/>
      <selection pane="bottomLeft" activeCell="A3" sqref="A3"/>
      <selection pane="bottomRight" activeCell="A29" sqref="A29:A44"/>
    </sheetView>
  </sheetViews>
  <sheetFormatPr defaultRowHeight="15" customHeight="1" x14ac:dyDescent="0.35"/>
  <cols>
    <col min="1" max="1" width="40.1796875" style="4" customWidth="1"/>
    <col min="2" max="2" width="19.26953125" style="4" customWidth="1"/>
    <col min="3" max="3" width="42.81640625" style="4" customWidth="1"/>
    <col min="4" max="4" width="28.54296875" customWidth="1"/>
    <col min="5" max="5" width="16" customWidth="1"/>
    <col min="6" max="6" width="26.7265625" customWidth="1"/>
    <col min="7" max="7" width="23.1796875" customWidth="1"/>
    <col min="8" max="8" width="17.81640625" customWidth="1"/>
    <col min="9" max="9" width="18.1796875" customWidth="1"/>
    <col min="10" max="10" width="23.26953125" customWidth="1"/>
    <col min="11" max="11" width="28.7265625" customWidth="1"/>
    <col min="12" max="12" width="30" customWidth="1"/>
    <col min="13" max="13" width="33.1796875" customWidth="1"/>
    <col min="14" max="14" width="13.26953125" customWidth="1"/>
    <col min="15" max="15" width="26.453125" customWidth="1"/>
    <col min="16" max="16" width="21.26953125" customWidth="1"/>
    <col min="17" max="17" width="35.81640625" customWidth="1"/>
    <col min="18" max="18" width="24.81640625" customWidth="1"/>
    <col min="19" max="19" width="23.1796875" customWidth="1"/>
    <col min="20" max="20" width="29.81640625" customWidth="1"/>
    <col min="21" max="21" width="24.81640625" customWidth="1"/>
    <col min="22" max="22" width="20.81640625" customWidth="1"/>
    <col min="23" max="23" width="19.54296875" customWidth="1"/>
    <col min="24" max="24" width="20.7265625" customWidth="1"/>
    <col min="25" max="25" width="20" customWidth="1"/>
    <col min="26" max="26" width="21.26953125" customWidth="1"/>
    <col min="27" max="28" width="18.81640625" customWidth="1"/>
    <col min="29" max="29" width="22.7265625" style="6" customWidth="1"/>
    <col min="30" max="30" width="18.26953125" customWidth="1"/>
    <col min="31" max="31" width="18.54296875" customWidth="1"/>
    <col min="32" max="32" width="17.54296875" customWidth="1"/>
    <col min="34" max="34" width="13.1796875" customWidth="1"/>
    <col min="36" max="36" width="12.81640625" bestFit="1" customWidth="1"/>
  </cols>
  <sheetData>
    <row r="1" spans="1:40" thickBot="1" x14ac:dyDescent="0.4">
      <c r="A1" s="217"/>
      <c r="B1" s="217"/>
      <c r="C1" s="217"/>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31"/>
      <c r="AD1" s="225"/>
      <c r="AE1" s="225"/>
      <c r="AF1" s="225"/>
    </row>
    <row r="2" spans="1:40" ht="94.5" customHeight="1" thickBot="1" x14ac:dyDescent="0.4">
      <c r="A2" s="141" t="s">
        <v>16</v>
      </c>
      <c r="B2" s="142" t="s">
        <v>17</v>
      </c>
      <c r="C2" s="143" t="s">
        <v>18</v>
      </c>
      <c r="D2" s="144" t="s">
        <v>19</v>
      </c>
      <c r="E2" s="144" t="s">
        <v>20</v>
      </c>
      <c r="F2" s="144" t="s">
        <v>21</v>
      </c>
      <c r="G2" s="144" t="s">
        <v>22</v>
      </c>
      <c r="H2" s="144" t="s">
        <v>23</v>
      </c>
      <c r="I2" s="144" t="s">
        <v>24</v>
      </c>
      <c r="J2" s="144" t="s">
        <v>25</v>
      </c>
      <c r="K2" s="144" t="s">
        <v>26</v>
      </c>
      <c r="L2" s="144" t="s">
        <v>27</v>
      </c>
      <c r="M2" s="144" t="s">
        <v>28</v>
      </c>
      <c r="N2" s="144" t="s">
        <v>29</v>
      </c>
      <c r="O2" s="144" t="s">
        <v>30</v>
      </c>
      <c r="P2" s="144" t="s">
        <v>31</v>
      </c>
      <c r="Q2" s="144" t="s">
        <v>32</v>
      </c>
      <c r="R2" s="144" t="s">
        <v>33</v>
      </c>
      <c r="S2" s="144" t="s">
        <v>34</v>
      </c>
      <c r="T2" s="144" t="s">
        <v>35</v>
      </c>
      <c r="U2" s="144" t="s">
        <v>36</v>
      </c>
      <c r="V2" s="144" t="s">
        <v>37</v>
      </c>
      <c r="W2" s="144" t="s">
        <v>38</v>
      </c>
      <c r="X2" s="144" t="s">
        <v>39</v>
      </c>
      <c r="Y2" s="144" t="s">
        <v>40</v>
      </c>
      <c r="Z2" s="144" t="s">
        <v>41</v>
      </c>
      <c r="AA2" s="144" t="s">
        <v>42</v>
      </c>
      <c r="AB2" s="144" t="s">
        <v>43</v>
      </c>
      <c r="AC2" s="144" t="s">
        <v>44</v>
      </c>
      <c r="AD2" s="144" t="s">
        <v>45</v>
      </c>
      <c r="AE2" s="144" t="s">
        <v>46</v>
      </c>
      <c r="AF2" s="145" t="s">
        <v>47</v>
      </c>
      <c r="AG2" s="1"/>
      <c r="AH2" s="1"/>
    </row>
    <row r="3" spans="1:40" s="139" customFormat="1" ht="45" customHeight="1" x14ac:dyDescent="0.35">
      <c r="A3" s="256" t="s">
        <v>166</v>
      </c>
      <c r="B3" s="232" t="s">
        <v>387</v>
      </c>
      <c r="C3" s="233" t="s">
        <v>313</v>
      </c>
      <c r="D3" s="125" t="s">
        <v>51</v>
      </c>
      <c r="E3" s="125" t="s">
        <v>52</v>
      </c>
      <c r="F3" s="125" t="s">
        <v>318</v>
      </c>
      <c r="G3" s="125" t="s">
        <v>54</v>
      </c>
      <c r="H3" s="125" t="s">
        <v>54</v>
      </c>
      <c r="I3" s="125" t="s">
        <v>54</v>
      </c>
      <c r="J3" s="125" t="s">
        <v>352</v>
      </c>
      <c r="K3" s="125" t="s">
        <v>54</v>
      </c>
      <c r="L3" s="125" t="s">
        <v>54</v>
      </c>
      <c r="M3" s="125" t="s">
        <v>54</v>
      </c>
      <c r="N3" s="125" t="s">
        <v>56</v>
      </c>
      <c r="O3" s="125" t="s">
        <v>57</v>
      </c>
      <c r="P3" s="125" t="s">
        <v>54</v>
      </c>
      <c r="Q3" s="125" t="s">
        <v>314</v>
      </c>
      <c r="R3" s="125" t="s">
        <v>315</v>
      </c>
      <c r="S3" s="125" t="s">
        <v>316</v>
      </c>
      <c r="T3" s="125" t="s">
        <v>54</v>
      </c>
      <c r="U3" s="125">
        <v>2029</v>
      </c>
      <c r="V3" s="125" t="s">
        <v>291</v>
      </c>
      <c r="W3" s="125" t="s">
        <v>54</v>
      </c>
      <c r="X3" s="125" t="s">
        <v>54</v>
      </c>
      <c r="Y3" s="125" t="s">
        <v>54</v>
      </c>
      <c r="Z3" s="125" t="s">
        <v>337</v>
      </c>
      <c r="AA3" s="125" t="s">
        <v>54</v>
      </c>
      <c r="AB3" s="125" t="s">
        <v>54</v>
      </c>
      <c r="AC3" s="125" t="s">
        <v>368</v>
      </c>
      <c r="AD3" s="125" t="s">
        <v>320</v>
      </c>
      <c r="AE3" s="234" t="s">
        <v>345</v>
      </c>
      <c r="AF3" s="235" t="s">
        <v>319</v>
      </c>
      <c r="AG3" s="138"/>
      <c r="AH3" s="138"/>
      <c r="AI3" s="138"/>
      <c r="AJ3" s="138"/>
      <c r="AK3" s="138"/>
      <c r="AL3" s="138"/>
      <c r="AM3" s="138"/>
      <c r="AN3" s="138"/>
    </row>
    <row r="4" spans="1:40" ht="45" customHeight="1" x14ac:dyDescent="0.35">
      <c r="A4" s="257"/>
      <c r="B4" s="148" t="s">
        <v>387</v>
      </c>
      <c r="C4" s="146" t="s">
        <v>50</v>
      </c>
      <c r="D4" s="122" t="s">
        <v>51</v>
      </c>
      <c r="E4" s="122" t="s">
        <v>52</v>
      </c>
      <c r="F4" s="122" t="s">
        <v>280</v>
      </c>
      <c r="G4" s="122" t="s">
        <v>54</v>
      </c>
      <c r="H4" s="122" t="s">
        <v>54</v>
      </c>
      <c r="I4" s="122" t="s">
        <v>54</v>
      </c>
      <c r="J4" s="122" t="s">
        <v>281</v>
      </c>
      <c r="K4" s="122" t="s">
        <v>54</v>
      </c>
      <c r="L4" s="122" t="s">
        <v>54</v>
      </c>
      <c r="M4" s="122" t="s">
        <v>54</v>
      </c>
      <c r="N4" s="122" t="s">
        <v>56</v>
      </c>
      <c r="O4" s="122" t="s">
        <v>57</v>
      </c>
      <c r="P4" s="122" t="s">
        <v>54</v>
      </c>
      <c r="Q4" s="122" t="s">
        <v>317</v>
      </c>
      <c r="R4" s="122" t="s">
        <v>315</v>
      </c>
      <c r="S4" s="122" t="s">
        <v>316</v>
      </c>
      <c r="T4" s="122" t="s">
        <v>54</v>
      </c>
      <c r="U4" s="122">
        <v>2029</v>
      </c>
      <c r="V4" s="122" t="s">
        <v>359</v>
      </c>
      <c r="W4" s="122" t="s">
        <v>54</v>
      </c>
      <c r="X4" s="122" t="s">
        <v>54</v>
      </c>
      <c r="Y4" s="122" t="s">
        <v>54</v>
      </c>
      <c r="Z4" s="122" t="s">
        <v>283</v>
      </c>
      <c r="AA4" s="122" t="s">
        <v>54</v>
      </c>
      <c r="AB4" s="122" t="s">
        <v>54</v>
      </c>
      <c r="AC4" s="122" t="s">
        <v>369</v>
      </c>
      <c r="AD4" s="122" t="s">
        <v>322</v>
      </c>
      <c r="AE4" s="236" t="s">
        <v>344</v>
      </c>
      <c r="AF4" s="123" t="s">
        <v>321</v>
      </c>
      <c r="AG4" s="108"/>
      <c r="AH4" s="108"/>
      <c r="AI4" s="108"/>
      <c r="AJ4" s="108"/>
      <c r="AK4" s="108"/>
      <c r="AL4" s="108"/>
      <c r="AM4" s="108"/>
      <c r="AN4" s="108"/>
    </row>
    <row r="5" spans="1:40" ht="66" customHeight="1" x14ac:dyDescent="0.35">
      <c r="A5" s="258"/>
      <c r="B5" s="148" t="s">
        <v>387</v>
      </c>
      <c r="C5" s="146" t="s">
        <v>66</v>
      </c>
      <c r="D5" s="122" t="s">
        <v>51</v>
      </c>
      <c r="E5" s="122" t="s">
        <v>52</v>
      </c>
      <c r="F5" s="122" t="s">
        <v>284</v>
      </c>
      <c r="G5" s="122" t="s">
        <v>54</v>
      </c>
      <c r="H5" s="122" t="s">
        <v>54</v>
      </c>
      <c r="I5" s="122" t="s">
        <v>54</v>
      </c>
      <c r="J5" s="122" t="s">
        <v>285</v>
      </c>
      <c r="K5" s="122" t="s">
        <v>54</v>
      </c>
      <c r="L5" s="122" t="s">
        <v>54</v>
      </c>
      <c r="M5" s="122" t="s">
        <v>54</v>
      </c>
      <c r="N5" s="122" t="s">
        <v>56</v>
      </c>
      <c r="O5" s="122" t="s">
        <v>57</v>
      </c>
      <c r="P5" s="122" t="s">
        <v>54</v>
      </c>
      <c r="Q5" s="122" t="s">
        <v>358</v>
      </c>
      <c r="R5" s="122" t="s">
        <v>384</v>
      </c>
      <c r="S5" s="122" t="s">
        <v>334</v>
      </c>
      <c r="T5" s="122" t="s">
        <v>54</v>
      </c>
      <c r="U5" s="122" t="s">
        <v>336</v>
      </c>
      <c r="V5" s="122" t="s">
        <v>282</v>
      </c>
      <c r="W5" s="122" t="s">
        <v>54</v>
      </c>
      <c r="X5" s="122" t="s">
        <v>54</v>
      </c>
      <c r="Y5" s="122" t="s">
        <v>54</v>
      </c>
      <c r="Z5" s="122" t="s">
        <v>286</v>
      </c>
      <c r="AA5" s="122" t="s">
        <v>54</v>
      </c>
      <c r="AB5" s="122" t="s">
        <v>54</v>
      </c>
      <c r="AC5" s="122" t="s">
        <v>73</v>
      </c>
      <c r="AD5" s="122" t="s">
        <v>335</v>
      </c>
      <c r="AE5" s="236" t="s">
        <v>346</v>
      </c>
      <c r="AF5" s="123" t="s">
        <v>323</v>
      </c>
      <c r="AG5" s="108"/>
      <c r="AH5" s="108"/>
      <c r="AI5" s="108"/>
      <c r="AJ5" s="108"/>
      <c r="AK5" s="108"/>
      <c r="AL5" s="108"/>
      <c r="AM5" s="108"/>
      <c r="AN5" s="108"/>
    </row>
    <row r="6" spans="1:40" ht="66" customHeight="1" x14ac:dyDescent="0.35">
      <c r="A6" s="258"/>
      <c r="B6" s="148" t="s">
        <v>387</v>
      </c>
      <c r="C6" s="147" t="s">
        <v>77</v>
      </c>
      <c r="D6" s="122" t="s">
        <v>51</v>
      </c>
      <c r="E6" s="122" t="s">
        <v>52</v>
      </c>
      <c r="F6" s="122" t="s">
        <v>78</v>
      </c>
      <c r="G6" s="122" t="s">
        <v>54</v>
      </c>
      <c r="H6" s="122" t="s">
        <v>54</v>
      </c>
      <c r="I6" s="122" t="s">
        <v>54</v>
      </c>
      <c r="J6" s="122" t="s">
        <v>287</v>
      </c>
      <c r="K6" s="122" t="s">
        <v>54</v>
      </c>
      <c r="L6" s="122" t="s">
        <v>54</v>
      </c>
      <c r="M6" s="122" t="s">
        <v>54</v>
      </c>
      <c r="N6" s="122" t="s">
        <v>56</v>
      </c>
      <c r="O6" s="122" t="s">
        <v>57</v>
      </c>
      <c r="P6" s="122" t="s">
        <v>54</v>
      </c>
      <c r="Q6" s="122" t="s">
        <v>339</v>
      </c>
      <c r="R6" s="122" t="s">
        <v>315</v>
      </c>
      <c r="S6" s="122" t="s">
        <v>316</v>
      </c>
      <c r="T6" s="122" t="s">
        <v>54</v>
      </c>
      <c r="U6" s="122">
        <v>2026</v>
      </c>
      <c r="V6" s="122" t="s">
        <v>360</v>
      </c>
      <c r="W6" s="122" t="s">
        <v>54</v>
      </c>
      <c r="X6" s="122" t="s">
        <v>54</v>
      </c>
      <c r="Y6" s="122" t="s">
        <v>54</v>
      </c>
      <c r="Z6" s="122" t="s">
        <v>288</v>
      </c>
      <c r="AA6" s="122" t="s">
        <v>54</v>
      </c>
      <c r="AB6" s="122" t="s">
        <v>54</v>
      </c>
      <c r="AC6" s="122" t="s">
        <v>82</v>
      </c>
      <c r="AD6" s="122" t="s">
        <v>324</v>
      </c>
      <c r="AE6" s="236" t="s">
        <v>338</v>
      </c>
      <c r="AF6" s="123" t="s">
        <v>325</v>
      </c>
      <c r="AH6" s="108"/>
      <c r="AI6" s="108"/>
      <c r="AJ6" s="108"/>
      <c r="AK6" s="108"/>
      <c r="AL6" s="108"/>
      <c r="AM6" s="108"/>
      <c r="AN6" s="108"/>
    </row>
    <row r="7" spans="1:40" s="139" customFormat="1" ht="66" customHeight="1" x14ac:dyDescent="0.35">
      <c r="A7" s="258"/>
      <c r="B7" s="148" t="s">
        <v>387</v>
      </c>
      <c r="C7" s="146" t="s">
        <v>196</v>
      </c>
      <c r="D7" s="122" t="s">
        <v>51</v>
      </c>
      <c r="E7" s="122" t="s">
        <v>52</v>
      </c>
      <c r="F7" s="122" t="s">
        <v>197</v>
      </c>
      <c r="G7" s="122" t="s">
        <v>54</v>
      </c>
      <c r="H7" s="122" t="s">
        <v>54</v>
      </c>
      <c r="I7" s="122" t="s">
        <v>54</v>
      </c>
      <c r="J7" s="122" t="s">
        <v>357</v>
      </c>
      <c r="K7" s="122" t="s">
        <v>54</v>
      </c>
      <c r="L7" s="122" t="s">
        <v>54</v>
      </c>
      <c r="M7" s="122" t="s">
        <v>54</v>
      </c>
      <c r="N7" s="122" t="s">
        <v>56</v>
      </c>
      <c r="O7" s="122" t="s">
        <v>57</v>
      </c>
      <c r="P7" s="122" t="s">
        <v>54</v>
      </c>
      <c r="Q7" s="122" t="s">
        <v>342</v>
      </c>
      <c r="R7" s="122" t="s">
        <v>290</v>
      </c>
      <c r="S7" s="237" t="s">
        <v>355</v>
      </c>
      <c r="T7" s="122" t="s">
        <v>54</v>
      </c>
      <c r="U7" s="122">
        <v>2030</v>
      </c>
      <c r="V7" s="122" t="s">
        <v>361</v>
      </c>
      <c r="W7" s="122" t="s">
        <v>54</v>
      </c>
      <c r="X7" s="122" t="s">
        <v>54</v>
      </c>
      <c r="Y7" s="122" t="s">
        <v>54</v>
      </c>
      <c r="Z7" s="122" t="s">
        <v>343</v>
      </c>
      <c r="AA7" s="122" t="s">
        <v>54</v>
      </c>
      <c r="AB7" s="122" t="s">
        <v>54</v>
      </c>
      <c r="AC7" s="122" t="s">
        <v>73</v>
      </c>
      <c r="AD7" s="122" t="s">
        <v>326</v>
      </c>
      <c r="AE7" s="236" t="s">
        <v>348</v>
      </c>
      <c r="AF7" s="123" t="s">
        <v>327</v>
      </c>
      <c r="AH7" s="138"/>
      <c r="AI7" s="138"/>
      <c r="AJ7" s="138"/>
      <c r="AK7" s="138"/>
      <c r="AL7" s="138"/>
      <c r="AM7" s="138"/>
      <c r="AN7" s="138"/>
    </row>
    <row r="8" spans="1:40" s="139" customFormat="1" ht="66" customHeight="1" x14ac:dyDescent="0.35">
      <c r="A8" s="258"/>
      <c r="B8" s="148" t="s">
        <v>387</v>
      </c>
      <c r="C8" s="146" t="s">
        <v>192</v>
      </c>
      <c r="D8" s="122" t="s">
        <v>51</v>
      </c>
      <c r="E8" s="122" t="s">
        <v>52</v>
      </c>
      <c r="F8" s="122" t="s">
        <v>193</v>
      </c>
      <c r="G8" s="122" t="s">
        <v>54</v>
      </c>
      <c r="H8" s="122" t="s">
        <v>54</v>
      </c>
      <c r="I8" s="122" t="s">
        <v>54</v>
      </c>
      <c r="J8" s="122" t="s">
        <v>354</v>
      </c>
      <c r="K8" s="122" t="s">
        <v>54</v>
      </c>
      <c r="L8" s="122" t="s">
        <v>54</v>
      </c>
      <c r="M8" s="122" t="s">
        <v>54</v>
      </c>
      <c r="N8" s="122" t="s">
        <v>56</v>
      </c>
      <c r="O8" s="122" t="s">
        <v>57</v>
      </c>
      <c r="P8" s="122" t="s">
        <v>54</v>
      </c>
      <c r="Q8" s="122" t="s">
        <v>328</v>
      </c>
      <c r="R8" s="122" t="s">
        <v>315</v>
      </c>
      <c r="S8" s="122" t="s">
        <v>316</v>
      </c>
      <c r="T8" s="122" t="s">
        <v>54</v>
      </c>
      <c r="U8" s="122">
        <v>2030</v>
      </c>
      <c r="V8" s="122" t="s">
        <v>360</v>
      </c>
      <c r="W8" s="122" t="s">
        <v>54</v>
      </c>
      <c r="X8" s="122" t="s">
        <v>54</v>
      </c>
      <c r="Y8" s="122" t="s">
        <v>54</v>
      </c>
      <c r="Z8" s="122" t="s">
        <v>350</v>
      </c>
      <c r="AA8" s="122" t="s">
        <v>54</v>
      </c>
      <c r="AB8" s="122" t="s">
        <v>54</v>
      </c>
      <c r="AC8" s="149" t="s">
        <v>299</v>
      </c>
      <c r="AD8" s="122" t="s">
        <v>329</v>
      </c>
      <c r="AE8" s="122" t="s">
        <v>349</v>
      </c>
      <c r="AF8" s="123" t="s">
        <v>330</v>
      </c>
      <c r="AH8" s="138"/>
      <c r="AI8" s="138"/>
      <c r="AJ8" s="138"/>
      <c r="AK8" s="138"/>
      <c r="AL8" s="138"/>
      <c r="AM8" s="138"/>
      <c r="AN8" s="138"/>
    </row>
    <row r="9" spans="1:40" s="121" customFormat="1" ht="66" customHeight="1" x14ac:dyDescent="0.35">
      <c r="A9" s="258"/>
      <c r="B9" s="148" t="s">
        <v>387</v>
      </c>
      <c r="C9" s="146" t="s">
        <v>87</v>
      </c>
      <c r="D9" s="122" t="s">
        <v>51</v>
      </c>
      <c r="E9" s="122" t="s">
        <v>52</v>
      </c>
      <c r="F9" s="122" t="s">
        <v>89</v>
      </c>
      <c r="G9" s="122" t="s">
        <v>54</v>
      </c>
      <c r="H9" s="122" t="s">
        <v>54</v>
      </c>
      <c r="I9" s="122" t="s">
        <v>54</v>
      </c>
      <c r="J9" s="122" t="s">
        <v>289</v>
      </c>
      <c r="K9" s="122" t="s">
        <v>54</v>
      </c>
      <c r="L9" s="122" t="s">
        <v>54</v>
      </c>
      <c r="M9" s="122" t="s">
        <v>54</v>
      </c>
      <c r="N9" s="122" t="s">
        <v>56</v>
      </c>
      <c r="O9" s="122" t="s">
        <v>57</v>
      </c>
      <c r="P9" s="122" t="s">
        <v>54</v>
      </c>
      <c r="Q9" s="122" t="s">
        <v>331</v>
      </c>
      <c r="R9" s="122" t="s">
        <v>340</v>
      </c>
      <c r="S9" s="122" t="s">
        <v>332</v>
      </c>
      <c r="T9" s="122" t="s">
        <v>54</v>
      </c>
      <c r="U9" s="122">
        <v>2026</v>
      </c>
      <c r="V9" s="122" t="s">
        <v>282</v>
      </c>
      <c r="W9" s="122" t="s">
        <v>54</v>
      </c>
      <c r="X9" s="122" t="s">
        <v>54</v>
      </c>
      <c r="Y9" s="122" t="s">
        <v>54</v>
      </c>
      <c r="Z9" s="122" t="s">
        <v>292</v>
      </c>
      <c r="AA9" s="122" t="s">
        <v>54</v>
      </c>
      <c r="AB9" s="122" t="s">
        <v>54</v>
      </c>
      <c r="AC9" s="122" t="s">
        <v>370</v>
      </c>
      <c r="AD9" s="122" t="s">
        <v>333</v>
      </c>
      <c r="AE9" s="236" t="s">
        <v>347</v>
      </c>
      <c r="AF9" s="123" t="s">
        <v>341</v>
      </c>
      <c r="AH9" s="140"/>
      <c r="AI9" s="140"/>
      <c r="AJ9" s="140"/>
      <c r="AK9" s="140"/>
      <c r="AL9" s="140"/>
      <c r="AM9" s="140"/>
      <c r="AN9" s="140"/>
    </row>
    <row r="10" spans="1:40" s="139" customFormat="1" ht="66" customHeight="1" x14ac:dyDescent="0.35">
      <c r="A10" s="258"/>
      <c r="B10" s="148" t="s">
        <v>86</v>
      </c>
      <c r="C10" s="146" t="s">
        <v>66</v>
      </c>
      <c r="D10" s="122" t="s">
        <v>377</v>
      </c>
      <c r="E10" s="122" t="s">
        <v>52</v>
      </c>
      <c r="F10" s="122" t="s">
        <v>392</v>
      </c>
      <c r="G10" s="122"/>
      <c r="H10" s="122"/>
      <c r="I10" s="122"/>
      <c r="J10" s="122" t="s">
        <v>54</v>
      </c>
      <c r="K10" s="122"/>
      <c r="L10" s="122"/>
      <c r="M10" s="122"/>
      <c r="N10" s="122" t="s">
        <v>99</v>
      </c>
      <c r="O10" s="122"/>
      <c r="P10" s="122"/>
      <c r="Q10" s="122" t="s">
        <v>378</v>
      </c>
      <c r="R10" s="122"/>
      <c r="S10" s="122"/>
      <c r="T10" s="122"/>
      <c r="U10" s="122"/>
      <c r="V10" s="122"/>
      <c r="W10" s="122"/>
      <c r="X10" s="122"/>
      <c r="Y10" s="122"/>
      <c r="Z10" s="122"/>
      <c r="AA10" s="122"/>
      <c r="AB10" s="122"/>
      <c r="AC10" s="149" t="s">
        <v>102</v>
      </c>
      <c r="AD10" s="122"/>
      <c r="AE10" s="122" t="s">
        <v>54</v>
      </c>
      <c r="AF10" s="123"/>
      <c r="AH10" s="138"/>
      <c r="AI10" s="138"/>
      <c r="AJ10" s="138"/>
      <c r="AK10" s="138"/>
      <c r="AL10" s="138"/>
      <c r="AM10" s="138"/>
      <c r="AN10" s="138"/>
    </row>
    <row r="11" spans="1:40" ht="66" customHeight="1" x14ac:dyDescent="0.35">
      <c r="A11" s="258"/>
      <c r="B11" s="148" t="s">
        <v>86</v>
      </c>
      <c r="C11" s="146" t="s">
        <v>196</v>
      </c>
      <c r="D11" s="122" t="s">
        <v>51</v>
      </c>
      <c r="E11" s="122" t="s">
        <v>293</v>
      </c>
      <c r="F11" s="122" t="s">
        <v>197</v>
      </c>
      <c r="G11" s="122"/>
      <c r="H11" s="122"/>
      <c r="I11" s="122"/>
      <c r="J11" s="122" t="s">
        <v>54</v>
      </c>
      <c r="K11" s="122"/>
      <c r="L11" s="122"/>
      <c r="M11" s="122"/>
      <c r="N11" s="122" t="s">
        <v>99</v>
      </c>
      <c r="O11" s="122"/>
      <c r="P11" s="122"/>
      <c r="Q11" s="122" t="s">
        <v>91</v>
      </c>
      <c r="R11" s="122" t="s">
        <v>383</v>
      </c>
      <c r="S11" s="122"/>
      <c r="T11" s="122"/>
      <c r="U11" s="122" t="s">
        <v>362</v>
      </c>
      <c r="V11" s="122" t="s">
        <v>94</v>
      </c>
      <c r="W11" s="122"/>
      <c r="X11" s="122"/>
      <c r="Y11" s="122"/>
      <c r="Z11" s="122"/>
      <c r="AA11" s="122"/>
      <c r="AB11" s="122"/>
      <c r="AC11" s="149" t="s">
        <v>294</v>
      </c>
      <c r="AD11" s="122"/>
      <c r="AE11" s="122" t="s">
        <v>54</v>
      </c>
      <c r="AF11" s="123"/>
      <c r="AH11" s="108"/>
      <c r="AI11" s="108"/>
      <c r="AJ11" s="108"/>
      <c r="AK11" s="108"/>
      <c r="AL11" s="108"/>
      <c r="AM11" s="108"/>
      <c r="AN11" s="108"/>
    </row>
    <row r="12" spans="1:40" ht="112" customHeight="1" x14ac:dyDescent="0.35">
      <c r="A12" s="258"/>
      <c r="B12" s="148" t="s">
        <v>387</v>
      </c>
      <c r="C12" s="146" t="s">
        <v>103</v>
      </c>
      <c r="D12" s="122" t="s">
        <v>295</v>
      </c>
      <c r="E12" s="122" t="s">
        <v>52</v>
      </c>
      <c r="F12" s="122" t="s">
        <v>105</v>
      </c>
      <c r="G12" s="122"/>
      <c r="H12" s="122"/>
      <c r="I12" s="122"/>
      <c r="J12" s="122" t="s">
        <v>54</v>
      </c>
      <c r="K12" s="122"/>
      <c r="L12" s="122"/>
      <c r="M12" s="122"/>
      <c r="N12" s="122" t="s">
        <v>99</v>
      </c>
      <c r="O12" s="122"/>
      <c r="P12" s="122"/>
      <c r="Q12" s="122" t="s">
        <v>393</v>
      </c>
      <c r="R12" s="122" t="s">
        <v>124</v>
      </c>
      <c r="S12" s="122"/>
      <c r="T12" s="122"/>
      <c r="U12" s="122"/>
      <c r="V12" s="122"/>
      <c r="W12" s="122"/>
      <c r="X12" s="122"/>
      <c r="Y12" s="122"/>
      <c r="Z12" s="122"/>
      <c r="AA12" s="122"/>
      <c r="AB12" s="122"/>
      <c r="AC12" s="149" t="s">
        <v>107</v>
      </c>
      <c r="AD12" s="122"/>
      <c r="AE12" s="122" t="s">
        <v>54</v>
      </c>
      <c r="AF12" s="123"/>
      <c r="AH12" s="108"/>
      <c r="AI12" s="108"/>
      <c r="AJ12" s="108"/>
      <c r="AK12" s="108"/>
      <c r="AL12" s="108"/>
      <c r="AM12" s="108"/>
      <c r="AN12" s="108"/>
    </row>
    <row r="13" spans="1:40" ht="71.25" customHeight="1" thickBot="1" x14ac:dyDescent="0.4">
      <c r="A13" s="258"/>
      <c r="B13" s="150" t="s">
        <v>86</v>
      </c>
      <c r="C13" s="151" t="s">
        <v>87</v>
      </c>
      <c r="D13" s="136" t="s">
        <v>386</v>
      </c>
      <c r="E13" s="136" t="s">
        <v>293</v>
      </c>
      <c r="F13" s="136" t="s">
        <v>89</v>
      </c>
      <c r="G13" s="136"/>
      <c r="H13" s="136"/>
      <c r="I13" s="136"/>
      <c r="J13" s="136" t="s">
        <v>54</v>
      </c>
      <c r="K13" s="136"/>
      <c r="L13" s="136"/>
      <c r="M13" s="136"/>
      <c r="N13" s="136" t="s">
        <v>90</v>
      </c>
      <c r="O13" s="136"/>
      <c r="P13" s="136"/>
      <c r="Q13" s="136" t="s">
        <v>91</v>
      </c>
      <c r="R13" s="136" t="s">
        <v>376</v>
      </c>
      <c r="S13" s="136"/>
      <c r="T13" s="136"/>
      <c r="U13" s="136" t="s">
        <v>363</v>
      </c>
      <c r="V13" s="136" t="s">
        <v>94</v>
      </c>
      <c r="W13" s="136"/>
      <c r="X13" s="136"/>
      <c r="Y13" s="136"/>
      <c r="Z13" s="136"/>
      <c r="AA13" s="136"/>
      <c r="AB13" s="136"/>
      <c r="AC13" s="136" t="s">
        <v>371</v>
      </c>
      <c r="AD13" s="136"/>
      <c r="AE13" s="136" t="s">
        <v>54</v>
      </c>
      <c r="AF13" s="137"/>
      <c r="AH13" s="108"/>
      <c r="AI13" s="108"/>
      <c r="AJ13" s="108"/>
      <c r="AK13" s="108"/>
      <c r="AL13" s="108"/>
      <c r="AM13" s="108"/>
      <c r="AN13" s="108"/>
    </row>
    <row r="14" spans="1:40" ht="71.25" customHeight="1" thickBot="1" x14ac:dyDescent="0.4">
      <c r="A14" s="152" t="s">
        <v>231</v>
      </c>
      <c r="B14" s="238" t="s">
        <v>86</v>
      </c>
      <c r="C14" s="239" t="s">
        <v>116</v>
      </c>
      <c r="D14" s="127" t="s">
        <v>381</v>
      </c>
      <c r="E14" s="127" t="s">
        <v>52</v>
      </c>
      <c r="F14" s="127" t="s">
        <v>118</v>
      </c>
      <c r="G14" s="127"/>
      <c r="H14" s="127"/>
      <c r="I14" s="127"/>
      <c r="J14" s="127" t="s">
        <v>54</v>
      </c>
      <c r="K14" s="127"/>
      <c r="L14" s="127"/>
      <c r="M14" s="127"/>
      <c r="N14" s="127" t="s">
        <v>99</v>
      </c>
      <c r="O14" s="127"/>
      <c r="P14" s="127"/>
      <c r="Q14" s="127" t="s">
        <v>382</v>
      </c>
      <c r="R14" s="127" t="s">
        <v>124</v>
      </c>
      <c r="S14" s="127"/>
      <c r="T14" s="127"/>
      <c r="U14" s="127"/>
      <c r="V14" s="127"/>
      <c r="W14" s="127"/>
      <c r="X14" s="127"/>
      <c r="Y14" s="127"/>
      <c r="Z14" s="127"/>
      <c r="AA14" s="127"/>
      <c r="AB14" s="127"/>
      <c r="AC14" s="153" t="s">
        <v>102</v>
      </c>
      <c r="AD14" s="127"/>
      <c r="AE14" s="127"/>
      <c r="AF14" s="128"/>
      <c r="AH14" s="108"/>
      <c r="AI14" s="108"/>
      <c r="AJ14" s="108"/>
      <c r="AK14" s="108"/>
      <c r="AL14" s="108"/>
      <c r="AM14" s="108"/>
      <c r="AN14" s="108"/>
    </row>
    <row r="15" spans="1:40" ht="94.5" customHeight="1" thickBot="1" x14ac:dyDescent="0.4">
      <c r="A15" s="152" t="s">
        <v>120</v>
      </c>
      <c r="B15" s="240" t="s">
        <v>86</v>
      </c>
      <c r="C15" s="241" t="s">
        <v>121</v>
      </c>
      <c r="D15" s="242" t="s">
        <v>379</v>
      </c>
      <c r="E15" s="124" t="s">
        <v>52</v>
      </c>
      <c r="F15" s="134" t="s">
        <v>123</v>
      </c>
      <c r="G15" s="132"/>
      <c r="H15" s="132"/>
      <c r="I15" s="132"/>
      <c r="J15" s="133"/>
      <c r="K15" s="133"/>
      <c r="L15" s="133"/>
      <c r="M15" s="133"/>
      <c r="N15" s="124" t="s">
        <v>90</v>
      </c>
      <c r="O15" s="133"/>
      <c r="P15" s="133"/>
      <c r="Q15" s="134" t="s">
        <v>380</v>
      </c>
      <c r="R15" s="126" t="s">
        <v>124</v>
      </c>
      <c r="S15" s="132"/>
      <c r="T15" s="133"/>
      <c r="U15" s="133"/>
      <c r="V15" s="133"/>
      <c r="W15" s="132"/>
      <c r="X15" s="132"/>
      <c r="Y15" s="132"/>
      <c r="Z15" s="133"/>
      <c r="AA15" s="132"/>
      <c r="AB15" s="132"/>
      <c r="AC15" s="124" t="s">
        <v>297</v>
      </c>
      <c r="AD15" s="133"/>
      <c r="AE15" s="133"/>
      <c r="AF15" s="135"/>
      <c r="AG15" s="1"/>
      <c r="AH15" s="1"/>
    </row>
    <row r="16" spans="1:40" s="131" customFormat="1" ht="14.5" x14ac:dyDescent="0.35">
      <c r="A16" s="256" t="s">
        <v>126</v>
      </c>
      <c r="B16" s="243"/>
      <c r="C16" s="130" t="s">
        <v>366</v>
      </c>
      <c r="D16" s="244"/>
      <c r="E16" s="134"/>
      <c r="F16" s="125" t="s">
        <v>128</v>
      </c>
      <c r="G16" s="133"/>
      <c r="H16" s="133"/>
      <c r="I16" s="133"/>
      <c r="J16" s="133"/>
      <c r="K16" s="133"/>
      <c r="L16" s="133"/>
      <c r="M16" s="133"/>
      <c r="N16" s="125" t="s">
        <v>129</v>
      </c>
      <c r="O16" s="133"/>
      <c r="P16" s="133"/>
      <c r="Q16" s="125"/>
      <c r="R16" s="134"/>
      <c r="S16" s="133"/>
      <c r="T16" s="133"/>
      <c r="U16" s="133"/>
      <c r="V16" s="133"/>
      <c r="W16" s="133"/>
      <c r="X16" s="133"/>
      <c r="Y16" s="133"/>
      <c r="Z16" s="133"/>
      <c r="AA16" s="133"/>
      <c r="AB16" s="133"/>
      <c r="AC16" s="245" t="s">
        <v>367</v>
      </c>
      <c r="AD16" s="133"/>
      <c r="AE16" s="133"/>
      <c r="AF16" s="135"/>
      <c r="AG16" s="129"/>
      <c r="AH16" s="129"/>
    </row>
    <row r="17" spans="1:32" ht="14.5" x14ac:dyDescent="0.35">
      <c r="A17" s="257"/>
      <c r="B17" s="154"/>
      <c r="C17" s="155" t="s">
        <v>131</v>
      </c>
      <c r="D17" s="156"/>
      <c r="E17" s="156"/>
      <c r="F17" s="156" t="s">
        <v>132</v>
      </c>
      <c r="G17" s="156"/>
      <c r="H17" s="156"/>
      <c r="I17" s="156"/>
      <c r="J17" s="156"/>
      <c r="K17" s="156"/>
      <c r="L17" s="156"/>
      <c r="M17" s="156"/>
      <c r="N17" s="156" t="s">
        <v>112</v>
      </c>
      <c r="O17" s="156"/>
      <c r="P17" s="156"/>
      <c r="Q17" s="156"/>
      <c r="R17" s="156"/>
      <c r="S17" s="156"/>
      <c r="T17" s="156"/>
      <c r="U17" s="156"/>
      <c r="V17" s="156"/>
      <c r="W17" s="156"/>
      <c r="X17" s="156"/>
      <c r="Y17" s="156"/>
      <c r="Z17" s="156"/>
      <c r="AA17" s="156"/>
      <c r="AB17" s="156"/>
      <c r="AC17" s="156" t="s">
        <v>296</v>
      </c>
      <c r="AD17" s="156"/>
      <c r="AE17" s="156"/>
      <c r="AF17" s="157"/>
    </row>
    <row r="18" spans="1:32" ht="14.5" x14ac:dyDescent="0.35">
      <c r="A18" s="257"/>
      <c r="B18" s="154"/>
      <c r="C18" s="155" t="s">
        <v>134</v>
      </c>
      <c r="D18" s="156"/>
      <c r="E18" s="156"/>
      <c r="F18" s="156" t="s">
        <v>135</v>
      </c>
      <c r="G18" s="156"/>
      <c r="H18" s="156"/>
      <c r="I18" s="156"/>
      <c r="J18" s="156"/>
      <c r="K18" s="156"/>
      <c r="L18" s="156"/>
      <c r="M18" s="156"/>
      <c r="N18" s="156" t="s">
        <v>112</v>
      </c>
      <c r="O18" s="156"/>
      <c r="P18" s="156"/>
      <c r="Q18" s="156"/>
      <c r="R18" s="156"/>
      <c r="S18" s="156"/>
      <c r="T18" s="156"/>
      <c r="U18" s="156"/>
      <c r="V18" s="156"/>
      <c r="W18" s="156"/>
      <c r="X18" s="156"/>
      <c r="Y18" s="156"/>
      <c r="Z18" s="156"/>
      <c r="AA18" s="156"/>
      <c r="AB18" s="156"/>
      <c r="AC18" s="156" t="s">
        <v>296</v>
      </c>
      <c r="AD18" s="156"/>
      <c r="AE18" s="156"/>
      <c r="AF18" s="157"/>
    </row>
    <row r="19" spans="1:32" ht="14.5" x14ac:dyDescent="0.35">
      <c r="A19" s="257"/>
      <c r="B19" s="154"/>
      <c r="C19" s="155" t="s">
        <v>137</v>
      </c>
      <c r="D19" s="156"/>
      <c r="E19" s="156"/>
      <c r="F19" s="156" t="s">
        <v>138</v>
      </c>
      <c r="G19" s="156"/>
      <c r="H19" s="156"/>
      <c r="I19" s="156"/>
      <c r="J19" s="156"/>
      <c r="K19" s="156"/>
      <c r="L19" s="156"/>
      <c r="M19" s="156"/>
      <c r="N19" s="156" t="s">
        <v>129</v>
      </c>
      <c r="O19" s="156"/>
      <c r="P19" s="156"/>
      <c r="Q19" s="156"/>
      <c r="R19" s="156"/>
      <c r="S19" s="156"/>
      <c r="T19" s="156"/>
      <c r="U19" s="156"/>
      <c r="V19" s="156"/>
      <c r="W19" s="156"/>
      <c r="X19" s="156"/>
      <c r="Y19" s="156"/>
      <c r="Z19" s="156"/>
      <c r="AA19" s="156"/>
      <c r="AB19" s="156"/>
      <c r="AC19" s="156" t="s">
        <v>139</v>
      </c>
      <c r="AD19" s="156"/>
      <c r="AE19" s="156"/>
      <c r="AF19" s="157"/>
    </row>
    <row r="20" spans="1:32" ht="14.5" x14ac:dyDescent="0.35">
      <c r="A20" s="257"/>
      <c r="B20" s="154"/>
      <c r="C20" s="155" t="s">
        <v>140</v>
      </c>
      <c r="D20" s="156"/>
      <c r="E20" s="156"/>
      <c r="F20" s="156" t="s">
        <v>141</v>
      </c>
      <c r="G20" s="156"/>
      <c r="H20" s="156"/>
      <c r="I20" s="156"/>
      <c r="J20" s="156"/>
      <c r="K20" s="156"/>
      <c r="L20" s="156"/>
      <c r="M20" s="156"/>
      <c r="N20" s="156" t="s">
        <v>112</v>
      </c>
      <c r="O20" s="156"/>
      <c r="P20" s="156"/>
      <c r="Q20" s="156"/>
      <c r="R20" s="156"/>
      <c r="S20" s="156"/>
      <c r="T20" s="156"/>
      <c r="U20" s="156"/>
      <c r="V20" s="156"/>
      <c r="W20" s="156"/>
      <c r="X20" s="156"/>
      <c r="Y20" s="156"/>
      <c r="Z20" s="156"/>
      <c r="AA20" s="156"/>
      <c r="AB20" s="156"/>
      <c r="AC20" s="156" t="s">
        <v>142</v>
      </c>
      <c r="AD20" s="156"/>
      <c r="AE20" s="156"/>
      <c r="AF20" s="157"/>
    </row>
    <row r="21" spans="1:32" thickBot="1" x14ac:dyDescent="0.4">
      <c r="A21" s="259"/>
      <c r="B21" s="158"/>
      <c r="C21" s="159" t="s">
        <v>143</v>
      </c>
      <c r="D21" s="160"/>
      <c r="E21" s="160"/>
      <c r="F21" s="160" t="s">
        <v>144</v>
      </c>
      <c r="G21" s="160"/>
      <c r="H21" s="160"/>
      <c r="I21" s="160"/>
      <c r="J21" s="160"/>
      <c r="K21" s="160"/>
      <c r="L21" s="160"/>
      <c r="M21" s="160"/>
      <c r="N21" s="160" t="s">
        <v>112</v>
      </c>
      <c r="O21" s="160"/>
      <c r="P21" s="160"/>
      <c r="Q21" s="160"/>
      <c r="R21" s="160"/>
      <c r="S21" s="160"/>
      <c r="T21" s="160"/>
      <c r="U21" s="160"/>
      <c r="V21" s="160"/>
      <c r="W21" s="160"/>
      <c r="X21" s="160"/>
      <c r="Y21" s="160"/>
      <c r="Z21" s="160"/>
      <c r="AA21" s="160"/>
      <c r="AB21" s="160"/>
      <c r="AC21" s="160" t="s">
        <v>130</v>
      </c>
      <c r="AD21" s="160"/>
      <c r="AE21" s="160"/>
      <c r="AF21" s="161"/>
    </row>
    <row r="22" spans="1:32" ht="14.5" x14ac:dyDescent="0.35">
      <c r="A22" s="257" t="s">
        <v>120</v>
      </c>
      <c r="B22" s="162"/>
      <c r="C22" s="163" t="s">
        <v>146</v>
      </c>
      <c r="D22" s="164"/>
      <c r="E22" s="164"/>
      <c r="F22" s="164" t="s">
        <v>147</v>
      </c>
      <c r="G22" s="164"/>
      <c r="H22" s="164"/>
      <c r="I22" s="164"/>
      <c r="J22" s="164"/>
      <c r="K22" s="164"/>
      <c r="L22" s="164"/>
      <c r="M22" s="164"/>
      <c r="N22" s="164" t="s">
        <v>148</v>
      </c>
      <c r="O22" s="164"/>
      <c r="P22" s="164"/>
      <c r="Q22" s="164"/>
      <c r="R22" s="164"/>
      <c r="S22" s="164"/>
      <c r="T22" s="164"/>
      <c r="U22" s="164"/>
      <c r="V22" s="164"/>
      <c r="W22" s="164"/>
      <c r="X22" s="164"/>
      <c r="Y22" s="164"/>
      <c r="Z22" s="164"/>
      <c r="AA22" s="164"/>
      <c r="AB22" s="164"/>
      <c r="AC22" s="164" t="s">
        <v>257</v>
      </c>
      <c r="AD22" s="164"/>
      <c r="AE22" s="164"/>
      <c r="AF22" s="165"/>
    </row>
    <row r="23" spans="1:32" ht="14.5" x14ac:dyDescent="0.35">
      <c r="A23" s="257"/>
      <c r="B23" s="166"/>
      <c r="C23" s="163" t="s">
        <v>150</v>
      </c>
      <c r="D23" s="156"/>
      <c r="E23" s="164"/>
      <c r="F23" s="164" t="s">
        <v>151</v>
      </c>
      <c r="G23" s="164"/>
      <c r="H23" s="164"/>
      <c r="I23" s="164"/>
      <c r="J23" s="164"/>
      <c r="K23" s="164"/>
      <c r="L23" s="164"/>
      <c r="M23" s="164"/>
      <c r="N23" s="164" t="s">
        <v>56</v>
      </c>
      <c r="O23" s="164"/>
      <c r="P23" s="164"/>
      <c r="Q23" s="164"/>
      <c r="R23" s="164"/>
      <c r="S23" s="164"/>
      <c r="T23" s="164"/>
      <c r="U23" s="164"/>
      <c r="V23" s="164"/>
      <c r="W23" s="164"/>
      <c r="X23" s="164"/>
      <c r="Y23" s="164"/>
      <c r="Z23" s="164"/>
      <c r="AA23" s="164"/>
      <c r="AB23" s="164"/>
      <c r="AC23" s="164" t="s">
        <v>114</v>
      </c>
      <c r="AD23" s="164"/>
      <c r="AE23" s="164"/>
      <c r="AF23" s="165"/>
    </row>
    <row r="24" spans="1:32" ht="14.5" x14ac:dyDescent="0.35">
      <c r="A24" s="257"/>
      <c r="B24" s="154"/>
      <c r="C24" s="155" t="s">
        <v>153</v>
      </c>
      <c r="D24" s="156"/>
      <c r="E24" s="156"/>
      <c r="F24" s="156" t="s">
        <v>154</v>
      </c>
      <c r="G24" s="156"/>
      <c r="H24" s="156"/>
      <c r="I24" s="156"/>
      <c r="J24" s="156"/>
      <c r="K24" s="156"/>
      <c r="L24" s="156"/>
      <c r="M24" s="156"/>
      <c r="N24" s="156" t="s">
        <v>112</v>
      </c>
      <c r="O24" s="156"/>
      <c r="P24" s="156"/>
      <c r="Q24" s="156"/>
      <c r="R24" s="156"/>
      <c r="S24" s="156"/>
      <c r="T24" s="156"/>
      <c r="U24" s="156"/>
      <c r="V24" s="156"/>
      <c r="W24" s="156"/>
      <c r="X24" s="156"/>
      <c r="Y24" s="156"/>
      <c r="Z24" s="156"/>
      <c r="AA24" s="156"/>
      <c r="AB24" s="156"/>
      <c r="AC24" s="156" t="s">
        <v>149</v>
      </c>
      <c r="AD24" s="156"/>
      <c r="AE24" s="156"/>
      <c r="AF24" s="157"/>
    </row>
    <row r="25" spans="1:32" ht="14.5" x14ac:dyDescent="0.35">
      <c r="A25" s="257"/>
      <c r="B25" s="154"/>
      <c r="C25" s="155" t="s">
        <v>155</v>
      </c>
      <c r="D25" s="156"/>
      <c r="E25" s="156"/>
      <c r="F25" s="156" t="s">
        <v>156</v>
      </c>
      <c r="G25" s="156"/>
      <c r="H25" s="156"/>
      <c r="I25" s="156"/>
      <c r="J25" s="156"/>
      <c r="K25" s="156"/>
      <c r="L25" s="156"/>
      <c r="M25" s="156"/>
      <c r="N25" s="156" t="s">
        <v>112</v>
      </c>
      <c r="O25" s="156"/>
      <c r="P25" s="156"/>
      <c r="Q25" s="156"/>
      <c r="R25" s="156"/>
      <c r="S25" s="156"/>
      <c r="T25" s="156"/>
      <c r="U25" s="156"/>
      <c r="V25" s="156"/>
      <c r="W25" s="156"/>
      <c r="X25" s="156"/>
      <c r="Y25" s="156"/>
      <c r="Z25" s="156"/>
      <c r="AA25" s="156"/>
      <c r="AB25" s="156"/>
      <c r="AC25" s="156" t="s">
        <v>215</v>
      </c>
      <c r="AD25" s="156"/>
      <c r="AE25" s="156"/>
      <c r="AF25" s="157"/>
    </row>
    <row r="26" spans="1:32" ht="14.5" x14ac:dyDescent="0.35">
      <c r="A26" s="257"/>
      <c r="B26" s="154"/>
      <c r="C26" s="155" t="s">
        <v>158</v>
      </c>
      <c r="D26" s="156"/>
      <c r="E26" s="156"/>
      <c r="F26" s="156" t="s">
        <v>159</v>
      </c>
      <c r="G26" s="156"/>
      <c r="H26" s="156"/>
      <c r="I26" s="156"/>
      <c r="J26" s="156"/>
      <c r="K26" s="156"/>
      <c r="L26" s="156"/>
      <c r="M26" s="156"/>
      <c r="N26" s="156" t="s">
        <v>112</v>
      </c>
      <c r="O26" s="156"/>
      <c r="P26" s="156"/>
      <c r="Q26" s="156"/>
      <c r="R26" s="156"/>
      <c r="S26" s="156"/>
      <c r="T26" s="156"/>
      <c r="U26" s="156"/>
      <c r="V26" s="156"/>
      <c r="W26" s="156"/>
      <c r="X26" s="156"/>
      <c r="Y26" s="156"/>
      <c r="Z26" s="156"/>
      <c r="AA26" s="156"/>
      <c r="AB26" s="156"/>
      <c r="AC26" s="156" t="s">
        <v>149</v>
      </c>
      <c r="AD26" s="156"/>
      <c r="AE26" s="156"/>
      <c r="AF26" s="157"/>
    </row>
    <row r="27" spans="1:32" ht="14.5" x14ac:dyDescent="0.35">
      <c r="A27" s="257"/>
      <c r="B27" s="154"/>
      <c r="C27" s="155" t="s">
        <v>160</v>
      </c>
      <c r="D27" s="156"/>
      <c r="E27" s="156"/>
      <c r="F27" s="156" t="s">
        <v>161</v>
      </c>
      <c r="G27" s="156"/>
      <c r="H27" s="156"/>
      <c r="I27" s="156"/>
      <c r="J27" s="156"/>
      <c r="K27" s="156"/>
      <c r="L27" s="156"/>
      <c r="M27" s="156"/>
      <c r="N27" s="156" t="s">
        <v>112</v>
      </c>
      <c r="O27" s="156"/>
      <c r="P27" s="156"/>
      <c r="Q27" s="156"/>
      <c r="R27" s="156"/>
      <c r="S27" s="156"/>
      <c r="T27" s="156"/>
      <c r="U27" s="156"/>
      <c r="V27" s="156"/>
      <c r="W27" s="156"/>
      <c r="X27" s="156"/>
      <c r="Y27" s="156"/>
      <c r="Z27" s="156"/>
      <c r="AA27" s="156"/>
      <c r="AB27" s="156"/>
      <c r="AC27" s="156" t="s">
        <v>162</v>
      </c>
      <c r="AD27" s="156"/>
      <c r="AE27" s="156"/>
      <c r="AF27" s="157"/>
    </row>
    <row r="28" spans="1:32" thickBot="1" x14ac:dyDescent="0.4">
      <c r="A28" s="259"/>
      <c r="B28" s="158"/>
      <c r="C28" s="167" t="s">
        <v>163</v>
      </c>
      <c r="D28" s="168"/>
      <c r="E28" s="168"/>
      <c r="F28" s="168" t="s">
        <v>164</v>
      </c>
      <c r="G28" s="168"/>
      <c r="H28" s="168"/>
      <c r="I28" s="168"/>
      <c r="J28" s="168"/>
      <c r="K28" s="168"/>
      <c r="L28" s="168"/>
      <c r="M28" s="168"/>
      <c r="N28" s="168" t="s">
        <v>112</v>
      </c>
      <c r="O28" s="168"/>
      <c r="P28" s="168"/>
      <c r="Q28" s="168"/>
      <c r="R28" s="168"/>
      <c r="S28" s="168"/>
      <c r="T28" s="168"/>
      <c r="U28" s="168"/>
      <c r="V28" s="168"/>
      <c r="W28" s="168"/>
      <c r="X28" s="168"/>
      <c r="Y28" s="168"/>
      <c r="Z28" s="168"/>
      <c r="AA28" s="168"/>
      <c r="AB28" s="168"/>
      <c r="AC28" s="168" t="s">
        <v>165</v>
      </c>
      <c r="AD28" s="168"/>
      <c r="AE28" s="168"/>
      <c r="AF28" s="169"/>
    </row>
    <row r="29" spans="1:32" ht="14.5" x14ac:dyDescent="0.35">
      <c r="A29" s="256" t="s">
        <v>166</v>
      </c>
      <c r="B29" s="170"/>
      <c r="C29" s="171" t="s">
        <v>167</v>
      </c>
      <c r="D29" s="172"/>
      <c r="E29" s="172"/>
      <c r="F29" s="172" t="s">
        <v>168</v>
      </c>
      <c r="G29" s="172"/>
      <c r="H29" s="172"/>
      <c r="I29" s="172"/>
      <c r="J29" s="172"/>
      <c r="K29" s="172"/>
      <c r="L29" s="172"/>
      <c r="M29" s="172"/>
      <c r="N29" s="172" t="s">
        <v>56</v>
      </c>
      <c r="O29" s="172"/>
      <c r="P29" s="172"/>
      <c r="Q29" s="172"/>
      <c r="R29" s="172"/>
      <c r="S29" s="172"/>
      <c r="T29" s="172"/>
      <c r="U29" s="172"/>
      <c r="V29" s="172"/>
      <c r="W29" s="172"/>
      <c r="X29" s="172"/>
      <c r="Y29" s="172"/>
      <c r="Z29" s="172"/>
      <c r="AA29" s="172"/>
      <c r="AB29" s="172"/>
      <c r="AC29" s="173" t="s">
        <v>172</v>
      </c>
      <c r="AD29" s="174"/>
      <c r="AE29" s="172"/>
      <c r="AF29" s="174"/>
    </row>
    <row r="30" spans="1:32" ht="14.5" x14ac:dyDescent="0.35">
      <c r="A30" s="257"/>
      <c r="B30" s="175"/>
      <c r="C30" s="176" t="s">
        <v>170</v>
      </c>
      <c r="D30" s="156"/>
      <c r="E30" s="174"/>
      <c r="F30" s="174" t="s">
        <v>171</v>
      </c>
      <c r="G30" s="174"/>
      <c r="H30" s="174"/>
      <c r="I30" s="174"/>
      <c r="J30" s="174"/>
      <c r="K30" s="174"/>
      <c r="L30" s="174"/>
      <c r="M30" s="174"/>
      <c r="N30" s="174" t="s">
        <v>56</v>
      </c>
      <c r="O30" s="174"/>
      <c r="P30" s="174"/>
      <c r="Q30" s="174"/>
      <c r="R30" s="174"/>
      <c r="S30" s="174"/>
      <c r="T30" s="174"/>
      <c r="U30" s="174"/>
      <c r="V30" s="174"/>
      <c r="W30" s="174"/>
      <c r="X30" s="174"/>
      <c r="Y30" s="174"/>
      <c r="Z30" s="174"/>
      <c r="AA30" s="174"/>
      <c r="AB30" s="174"/>
      <c r="AC30" s="177" t="s">
        <v>298</v>
      </c>
      <c r="AD30" s="174"/>
      <c r="AE30" s="174"/>
      <c r="AF30" s="178"/>
    </row>
    <row r="31" spans="1:32" s="121" customFormat="1" ht="14.5" x14ac:dyDescent="0.35">
      <c r="A31" s="257"/>
      <c r="B31" s="175"/>
      <c r="C31" s="176" t="s">
        <v>173</v>
      </c>
      <c r="D31" s="156"/>
      <c r="E31" s="174"/>
      <c r="F31" s="174" t="s">
        <v>174</v>
      </c>
      <c r="G31" s="174"/>
      <c r="H31" s="174"/>
      <c r="I31" s="174"/>
      <c r="J31" s="174"/>
      <c r="K31" s="174"/>
      <c r="L31" s="174"/>
      <c r="M31" s="174"/>
      <c r="N31" s="174" t="s">
        <v>112</v>
      </c>
      <c r="O31" s="174"/>
      <c r="P31" s="174"/>
      <c r="Q31" s="174"/>
      <c r="R31" s="174"/>
      <c r="S31" s="174"/>
      <c r="T31" s="174"/>
      <c r="U31" s="174"/>
      <c r="V31" s="174"/>
      <c r="W31" s="174"/>
      <c r="X31" s="174"/>
      <c r="Y31" s="174"/>
      <c r="Z31" s="174"/>
      <c r="AA31" s="174"/>
      <c r="AB31" s="174"/>
      <c r="AC31" s="177" t="s">
        <v>152</v>
      </c>
      <c r="AD31" s="174"/>
      <c r="AE31" s="174"/>
      <c r="AF31" s="178"/>
    </row>
    <row r="32" spans="1:32" ht="14.5" x14ac:dyDescent="0.35">
      <c r="A32" s="257"/>
      <c r="B32" s="175"/>
      <c r="C32" s="176" t="s">
        <v>175</v>
      </c>
      <c r="D32" s="156"/>
      <c r="E32" s="174"/>
      <c r="F32" s="174" t="s">
        <v>176</v>
      </c>
      <c r="G32" s="174"/>
      <c r="H32" s="174"/>
      <c r="I32" s="174"/>
      <c r="J32" s="174"/>
      <c r="K32" s="174"/>
      <c r="L32" s="174"/>
      <c r="M32" s="174"/>
      <c r="N32" s="174" t="s">
        <v>56</v>
      </c>
      <c r="O32" s="174"/>
      <c r="P32" s="174"/>
      <c r="Q32" s="174"/>
      <c r="R32" s="174"/>
      <c r="S32" s="174"/>
      <c r="T32" s="174"/>
      <c r="U32" s="174"/>
      <c r="V32" s="174"/>
      <c r="W32" s="174"/>
      <c r="X32" s="174"/>
      <c r="Y32" s="174"/>
      <c r="Z32" s="174"/>
      <c r="AA32" s="174"/>
      <c r="AB32" s="174"/>
      <c r="AC32" s="177" t="s">
        <v>300</v>
      </c>
      <c r="AD32" s="174"/>
      <c r="AE32" s="174"/>
      <c r="AF32" s="178"/>
    </row>
    <row r="33" spans="1:32" ht="14.5" x14ac:dyDescent="0.35">
      <c r="A33" s="257"/>
      <c r="B33" s="175"/>
      <c r="C33" s="176" t="s">
        <v>178</v>
      </c>
      <c r="D33" s="156"/>
      <c r="E33" s="174"/>
      <c r="F33" s="174" t="s">
        <v>179</v>
      </c>
      <c r="G33" s="174"/>
      <c r="H33" s="174"/>
      <c r="I33" s="174"/>
      <c r="J33" s="174"/>
      <c r="K33" s="174"/>
      <c r="L33" s="174"/>
      <c r="M33" s="174"/>
      <c r="N33" s="174" t="s">
        <v>56</v>
      </c>
      <c r="O33" s="174"/>
      <c r="P33" s="174"/>
      <c r="Q33" s="174"/>
      <c r="R33" s="174"/>
      <c r="S33" s="174"/>
      <c r="T33" s="174"/>
      <c r="U33" s="174"/>
      <c r="V33" s="174"/>
      <c r="W33" s="174"/>
      <c r="X33" s="174"/>
      <c r="Y33" s="174"/>
      <c r="Z33" s="174"/>
      <c r="AA33" s="174"/>
      <c r="AB33" s="174"/>
      <c r="AC33" s="173" t="s">
        <v>172</v>
      </c>
      <c r="AD33" s="174"/>
      <c r="AE33" s="174"/>
      <c r="AF33" s="178"/>
    </row>
    <row r="34" spans="1:32" ht="14.5" x14ac:dyDescent="0.35">
      <c r="A34" s="257"/>
      <c r="B34" s="175"/>
      <c r="C34" s="176" t="s">
        <v>181</v>
      </c>
      <c r="D34" s="156"/>
      <c r="E34" s="174"/>
      <c r="F34" s="174" t="s">
        <v>182</v>
      </c>
      <c r="G34" s="174"/>
      <c r="H34" s="174"/>
      <c r="I34" s="174"/>
      <c r="J34" s="174"/>
      <c r="K34" s="174"/>
      <c r="L34" s="174"/>
      <c r="M34" s="174"/>
      <c r="N34" s="174" t="s">
        <v>56</v>
      </c>
      <c r="O34" s="174"/>
      <c r="P34" s="174"/>
      <c r="Q34" s="174"/>
      <c r="R34" s="174"/>
      <c r="S34" s="174"/>
      <c r="T34" s="174"/>
      <c r="U34" s="174"/>
      <c r="V34" s="174"/>
      <c r="W34" s="174"/>
      <c r="X34" s="174"/>
      <c r="Y34" s="174"/>
      <c r="Z34" s="174"/>
      <c r="AA34" s="174"/>
      <c r="AB34" s="174"/>
      <c r="AC34" s="177" t="s">
        <v>254</v>
      </c>
      <c r="AD34" s="174"/>
      <c r="AE34" s="174"/>
      <c r="AF34" s="178"/>
    </row>
    <row r="35" spans="1:32" ht="14.5" x14ac:dyDescent="0.35">
      <c r="A35" s="257"/>
      <c r="B35" s="175"/>
      <c r="C35" s="176" t="s">
        <v>184</v>
      </c>
      <c r="D35" s="156"/>
      <c r="E35" s="174"/>
      <c r="F35" s="174" t="s">
        <v>185</v>
      </c>
      <c r="G35" s="174"/>
      <c r="H35" s="174"/>
      <c r="I35" s="174"/>
      <c r="J35" s="174"/>
      <c r="K35" s="174"/>
      <c r="L35" s="174"/>
      <c r="M35" s="174"/>
      <c r="N35" s="174" t="s">
        <v>56</v>
      </c>
      <c r="O35" s="174"/>
      <c r="P35" s="174"/>
      <c r="Q35" s="174"/>
      <c r="R35" s="174"/>
      <c r="S35" s="174"/>
      <c r="T35" s="174"/>
      <c r="U35" s="174"/>
      <c r="V35" s="174"/>
      <c r="W35" s="174"/>
      <c r="X35" s="174"/>
      <c r="Y35" s="174"/>
      <c r="Z35" s="174"/>
      <c r="AA35" s="174"/>
      <c r="AB35" s="174"/>
      <c r="AC35" s="177" t="s">
        <v>152</v>
      </c>
      <c r="AD35" s="174"/>
      <c r="AE35" s="174"/>
      <c r="AF35" s="178"/>
    </row>
    <row r="36" spans="1:32" ht="14.5" x14ac:dyDescent="0.35">
      <c r="A36" s="257"/>
      <c r="B36" s="175"/>
      <c r="C36" s="176" t="s">
        <v>186</v>
      </c>
      <c r="D36" s="156"/>
      <c r="E36" s="174"/>
      <c r="F36" s="174" t="s">
        <v>187</v>
      </c>
      <c r="G36" s="174"/>
      <c r="H36" s="174"/>
      <c r="I36" s="174"/>
      <c r="J36" s="174"/>
      <c r="K36" s="174"/>
      <c r="L36" s="174"/>
      <c r="M36" s="174"/>
      <c r="N36" s="174" t="s">
        <v>56</v>
      </c>
      <c r="O36" s="174"/>
      <c r="P36" s="174"/>
      <c r="Q36" s="174"/>
      <c r="R36" s="174"/>
      <c r="S36" s="174"/>
      <c r="T36" s="174"/>
      <c r="U36" s="174"/>
      <c r="V36" s="174"/>
      <c r="W36" s="174"/>
      <c r="X36" s="174"/>
      <c r="Y36" s="174"/>
      <c r="Z36" s="174"/>
      <c r="AA36" s="174"/>
      <c r="AB36" s="174"/>
      <c r="AC36" s="177" t="s">
        <v>300</v>
      </c>
      <c r="AD36" s="174"/>
      <c r="AE36" s="174"/>
      <c r="AF36" s="178"/>
    </row>
    <row r="37" spans="1:32" ht="14.5" x14ac:dyDescent="0.35">
      <c r="A37" s="257"/>
      <c r="B37" s="175"/>
      <c r="C37" s="176" t="s">
        <v>189</v>
      </c>
      <c r="D37" s="156"/>
      <c r="E37" s="174"/>
      <c r="F37" s="174" t="s">
        <v>190</v>
      </c>
      <c r="G37" s="174"/>
      <c r="H37" s="174"/>
      <c r="I37" s="174"/>
      <c r="J37" s="174"/>
      <c r="K37" s="174"/>
      <c r="L37" s="174"/>
      <c r="M37" s="174"/>
      <c r="N37" s="174" t="s">
        <v>56</v>
      </c>
      <c r="O37" s="174"/>
      <c r="P37" s="174"/>
      <c r="Q37" s="174"/>
      <c r="R37" s="174"/>
      <c r="S37" s="174"/>
      <c r="T37" s="174"/>
      <c r="U37" s="174"/>
      <c r="V37" s="174"/>
      <c r="W37" s="174"/>
      <c r="X37" s="174"/>
      <c r="Y37" s="174"/>
      <c r="Z37" s="174"/>
      <c r="AA37" s="174"/>
      <c r="AB37" s="174"/>
      <c r="AC37" s="177" t="s">
        <v>188</v>
      </c>
      <c r="AD37" s="174"/>
      <c r="AE37" s="174"/>
      <c r="AF37" s="178"/>
    </row>
    <row r="38" spans="1:32" ht="14.5" x14ac:dyDescent="0.35">
      <c r="A38" s="257"/>
      <c r="B38" s="175"/>
      <c r="C38" s="176" t="s">
        <v>192</v>
      </c>
      <c r="D38" s="156"/>
      <c r="E38" s="174"/>
      <c r="F38" s="174" t="s">
        <v>193</v>
      </c>
      <c r="G38" s="174"/>
      <c r="H38" s="174"/>
      <c r="I38" s="174"/>
      <c r="J38" s="174"/>
      <c r="K38" s="174"/>
      <c r="L38" s="174"/>
      <c r="M38" s="174"/>
      <c r="N38" s="174" t="s">
        <v>112</v>
      </c>
      <c r="O38" s="174"/>
      <c r="P38" s="174"/>
      <c r="Q38" s="174"/>
      <c r="R38" s="174"/>
      <c r="S38" s="174"/>
      <c r="T38" s="174"/>
      <c r="U38" s="174"/>
      <c r="V38" s="174"/>
      <c r="W38" s="174"/>
      <c r="X38" s="174"/>
      <c r="Y38" s="174"/>
      <c r="Z38" s="174"/>
      <c r="AA38" s="174"/>
      <c r="AB38" s="174"/>
      <c r="AC38" s="177" t="s">
        <v>385</v>
      </c>
      <c r="AD38" s="174"/>
      <c r="AE38" s="174"/>
      <c r="AF38" s="178"/>
    </row>
    <row r="39" spans="1:32" ht="14.5" x14ac:dyDescent="0.35">
      <c r="A39" s="257"/>
      <c r="B39" s="175"/>
      <c r="C39" s="176" t="s">
        <v>194</v>
      </c>
      <c r="D39" s="156"/>
      <c r="E39" s="174"/>
      <c r="F39" s="174" t="s">
        <v>195</v>
      </c>
      <c r="G39" s="174"/>
      <c r="H39" s="174"/>
      <c r="I39" s="174"/>
      <c r="J39" s="174"/>
      <c r="K39" s="174"/>
      <c r="L39" s="174"/>
      <c r="M39" s="174"/>
      <c r="N39" s="174" t="s">
        <v>56</v>
      </c>
      <c r="O39" s="174"/>
      <c r="P39" s="174"/>
      <c r="Q39" s="174"/>
      <c r="R39" s="174"/>
      <c r="S39" s="174"/>
      <c r="T39" s="174"/>
      <c r="U39" s="174"/>
      <c r="V39" s="174"/>
      <c r="W39" s="174"/>
      <c r="X39" s="174"/>
      <c r="Y39" s="174"/>
      <c r="Z39" s="174"/>
      <c r="AA39" s="174"/>
      <c r="AB39" s="174"/>
      <c r="AC39" s="177" t="s">
        <v>299</v>
      </c>
      <c r="AD39" s="174"/>
      <c r="AE39" s="174"/>
      <c r="AF39" s="178"/>
    </row>
    <row r="40" spans="1:32" ht="14.5" x14ac:dyDescent="0.35">
      <c r="A40" s="257"/>
      <c r="B40" s="175"/>
      <c r="C40" s="176" t="s">
        <v>199</v>
      </c>
      <c r="D40" s="156"/>
      <c r="E40" s="174"/>
      <c r="F40" s="174" t="s">
        <v>200</v>
      </c>
      <c r="G40" s="174"/>
      <c r="H40" s="174"/>
      <c r="I40" s="174"/>
      <c r="J40" s="174"/>
      <c r="K40" s="174"/>
      <c r="L40" s="174"/>
      <c r="M40" s="174"/>
      <c r="N40" s="174" t="s">
        <v>56</v>
      </c>
      <c r="O40" s="174"/>
      <c r="P40" s="174"/>
      <c r="Q40" s="174"/>
      <c r="R40" s="174"/>
      <c r="S40" s="174"/>
      <c r="T40" s="174"/>
      <c r="U40" s="174"/>
      <c r="V40" s="174"/>
      <c r="W40" s="174"/>
      <c r="X40" s="174"/>
      <c r="Y40" s="174"/>
      <c r="Z40" s="174"/>
      <c r="AA40" s="174"/>
      <c r="AB40" s="174"/>
      <c r="AC40" s="177" t="s">
        <v>152</v>
      </c>
      <c r="AD40" s="174"/>
      <c r="AE40" s="174"/>
      <c r="AF40" s="178"/>
    </row>
    <row r="41" spans="1:32" ht="14.5" x14ac:dyDescent="0.35">
      <c r="A41" s="257"/>
      <c r="B41" s="175"/>
      <c r="C41" s="176" t="s">
        <v>201</v>
      </c>
      <c r="D41" s="156"/>
      <c r="E41" s="174"/>
      <c r="F41" s="174" t="s">
        <v>202</v>
      </c>
      <c r="G41" s="174"/>
      <c r="H41" s="174"/>
      <c r="I41" s="174"/>
      <c r="J41" s="174"/>
      <c r="K41" s="174"/>
      <c r="L41" s="174"/>
      <c r="M41" s="174"/>
      <c r="N41" s="174" t="s">
        <v>56</v>
      </c>
      <c r="O41" s="174"/>
      <c r="P41" s="174"/>
      <c r="Q41" s="174"/>
      <c r="R41" s="174"/>
      <c r="S41" s="174"/>
      <c r="T41" s="174"/>
      <c r="U41" s="174"/>
      <c r="V41" s="174"/>
      <c r="W41" s="174"/>
      <c r="X41" s="174"/>
      <c r="Y41" s="174"/>
      <c r="Z41" s="174"/>
      <c r="AA41" s="174"/>
      <c r="AB41" s="174"/>
      <c r="AC41" s="177" t="s">
        <v>298</v>
      </c>
      <c r="AD41" s="174"/>
      <c r="AE41" s="174"/>
      <c r="AF41" s="178"/>
    </row>
    <row r="42" spans="1:32" ht="14.5" x14ac:dyDescent="0.35">
      <c r="A42" s="257"/>
      <c r="B42" s="175"/>
      <c r="C42" s="176" t="s">
        <v>206</v>
      </c>
      <c r="D42" s="156"/>
      <c r="E42" s="174"/>
      <c r="F42" s="174" t="s">
        <v>207</v>
      </c>
      <c r="G42" s="174"/>
      <c r="H42" s="174"/>
      <c r="I42" s="174"/>
      <c r="J42" s="174"/>
      <c r="K42" s="174"/>
      <c r="L42" s="174"/>
      <c r="M42" s="174"/>
      <c r="N42" s="174" t="s">
        <v>112</v>
      </c>
      <c r="O42" s="174"/>
      <c r="P42" s="174"/>
      <c r="Q42" s="174"/>
      <c r="R42" s="174"/>
      <c r="S42" s="174"/>
      <c r="T42" s="174"/>
      <c r="U42" s="174"/>
      <c r="V42" s="174"/>
      <c r="W42" s="174"/>
      <c r="X42" s="174"/>
      <c r="Y42" s="174"/>
      <c r="Z42" s="174"/>
      <c r="AA42" s="174"/>
      <c r="AB42" s="174"/>
      <c r="AC42" s="177" t="s">
        <v>188</v>
      </c>
      <c r="AD42" s="174"/>
      <c r="AE42" s="174"/>
      <c r="AF42" s="178"/>
    </row>
    <row r="43" spans="1:32" ht="14.5" x14ac:dyDescent="0.35">
      <c r="A43" s="257"/>
      <c r="B43" s="175"/>
      <c r="C43" s="176" t="s">
        <v>208</v>
      </c>
      <c r="D43" s="156"/>
      <c r="E43" s="174"/>
      <c r="F43" s="174" t="s">
        <v>209</v>
      </c>
      <c r="G43" s="174"/>
      <c r="H43" s="174"/>
      <c r="I43" s="174"/>
      <c r="J43" s="174"/>
      <c r="K43" s="174"/>
      <c r="L43" s="174"/>
      <c r="M43" s="174"/>
      <c r="N43" s="174" t="s">
        <v>112</v>
      </c>
      <c r="O43" s="174"/>
      <c r="P43" s="174"/>
      <c r="Q43" s="174"/>
      <c r="R43" s="174"/>
      <c r="S43" s="174"/>
      <c r="T43" s="174"/>
      <c r="U43" s="174"/>
      <c r="V43" s="174"/>
      <c r="W43" s="174"/>
      <c r="X43" s="174"/>
      <c r="Y43" s="174"/>
      <c r="Z43" s="174"/>
      <c r="AA43" s="174"/>
      <c r="AB43" s="174"/>
      <c r="AC43" s="177" t="s">
        <v>188</v>
      </c>
      <c r="AD43" s="174"/>
      <c r="AE43" s="174"/>
      <c r="AF43" s="178"/>
    </row>
    <row r="44" spans="1:32" thickBot="1" x14ac:dyDescent="0.4">
      <c r="A44" s="259"/>
      <c r="B44" s="179"/>
      <c r="C44" s="180" t="s">
        <v>210</v>
      </c>
      <c r="D44" s="181"/>
      <c r="E44" s="182"/>
      <c r="F44" s="182" t="s">
        <v>211</v>
      </c>
      <c r="G44" s="182"/>
      <c r="H44" s="182"/>
      <c r="I44" s="182"/>
      <c r="J44" s="182"/>
      <c r="K44" s="182"/>
      <c r="L44" s="182"/>
      <c r="M44" s="182"/>
      <c r="N44" s="182" t="s">
        <v>56</v>
      </c>
      <c r="O44" s="182"/>
      <c r="P44" s="182"/>
      <c r="Q44" s="182"/>
      <c r="R44" s="182"/>
      <c r="S44" s="182"/>
      <c r="T44" s="182"/>
      <c r="U44" s="182"/>
      <c r="V44" s="182"/>
      <c r="W44" s="182"/>
      <c r="X44" s="182"/>
      <c r="Y44" s="182"/>
      <c r="Z44" s="182"/>
      <c r="AA44" s="182"/>
      <c r="AB44" s="182"/>
      <c r="AC44" s="246" t="s">
        <v>172</v>
      </c>
      <c r="AD44" s="182"/>
      <c r="AE44" s="182"/>
      <c r="AF44" s="183"/>
    </row>
    <row r="45" spans="1:32" ht="14.5" x14ac:dyDescent="0.35">
      <c r="A45" s="260" t="s">
        <v>212</v>
      </c>
      <c r="B45" s="184"/>
      <c r="C45" s="185" t="s">
        <v>213</v>
      </c>
      <c r="D45" s="186"/>
      <c r="E45" s="187"/>
      <c r="F45" s="187" t="s">
        <v>214</v>
      </c>
      <c r="G45" s="187"/>
      <c r="H45" s="187"/>
      <c r="I45" s="187"/>
      <c r="J45" s="187"/>
      <c r="K45" s="187"/>
      <c r="L45" s="187"/>
      <c r="M45" s="187"/>
      <c r="N45" s="187" t="s">
        <v>112</v>
      </c>
      <c r="O45" s="187"/>
      <c r="P45" s="187"/>
      <c r="Q45" s="187"/>
      <c r="R45" s="187"/>
      <c r="S45" s="187"/>
      <c r="T45" s="187"/>
      <c r="U45" s="187"/>
      <c r="V45" s="187"/>
      <c r="W45" s="187"/>
      <c r="X45" s="187"/>
      <c r="Y45" s="187"/>
      <c r="Z45" s="187"/>
      <c r="AA45" s="187"/>
      <c r="AB45" s="187"/>
      <c r="AC45" s="193" t="s">
        <v>373</v>
      </c>
      <c r="AD45" s="187"/>
      <c r="AE45" s="187"/>
      <c r="AF45" s="188"/>
    </row>
    <row r="46" spans="1:32" ht="14.5" x14ac:dyDescent="0.35">
      <c r="A46" s="262"/>
      <c r="B46" s="175"/>
      <c r="C46" s="176" t="s">
        <v>216</v>
      </c>
      <c r="D46" s="156"/>
      <c r="E46" s="174"/>
      <c r="F46" s="174" t="s">
        <v>217</v>
      </c>
      <c r="G46" s="174"/>
      <c r="H46" s="174"/>
      <c r="I46" s="174"/>
      <c r="J46" s="174"/>
      <c r="K46" s="174"/>
      <c r="L46" s="174"/>
      <c r="M46" s="174"/>
      <c r="N46" s="174" t="s">
        <v>112</v>
      </c>
      <c r="O46" s="174"/>
      <c r="P46" s="174"/>
      <c r="Q46" s="174"/>
      <c r="R46" s="174"/>
      <c r="S46" s="174"/>
      <c r="T46" s="174"/>
      <c r="U46" s="174"/>
      <c r="V46" s="174"/>
      <c r="W46" s="174"/>
      <c r="X46" s="174"/>
      <c r="Y46" s="174"/>
      <c r="Z46" s="174"/>
      <c r="AA46" s="174"/>
      <c r="AB46" s="174"/>
      <c r="AC46" s="177" t="s">
        <v>375</v>
      </c>
      <c r="AD46" s="174"/>
      <c r="AE46" s="174"/>
      <c r="AF46" s="178"/>
    </row>
    <row r="47" spans="1:32" ht="14.5" x14ac:dyDescent="0.35">
      <c r="A47" s="262"/>
      <c r="B47" s="175"/>
      <c r="C47" s="176" t="s">
        <v>216</v>
      </c>
      <c r="D47" s="181"/>
      <c r="E47" s="182"/>
      <c r="F47" s="174" t="s">
        <v>217</v>
      </c>
      <c r="G47" s="182"/>
      <c r="H47" s="182"/>
      <c r="I47" s="182"/>
      <c r="J47" s="182"/>
      <c r="K47" s="182"/>
      <c r="L47" s="182"/>
      <c r="M47" s="182"/>
      <c r="N47" s="174" t="s">
        <v>56</v>
      </c>
      <c r="O47" s="182"/>
      <c r="P47" s="182"/>
      <c r="Q47" s="182"/>
      <c r="R47" s="182"/>
      <c r="S47" s="182"/>
      <c r="T47" s="182"/>
      <c r="U47" s="182"/>
      <c r="V47" s="182"/>
      <c r="W47" s="182"/>
      <c r="X47" s="182"/>
      <c r="Y47" s="182"/>
      <c r="Z47" s="182"/>
      <c r="AA47" s="182"/>
      <c r="AB47" s="182"/>
      <c r="AC47" s="177" t="s">
        <v>374</v>
      </c>
      <c r="AD47" s="182"/>
      <c r="AE47" s="182"/>
      <c r="AF47" s="183"/>
    </row>
    <row r="48" spans="1:32" thickBot="1" x14ac:dyDescent="0.4">
      <c r="A48" s="263"/>
      <c r="B48" s="189"/>
      <c r="C48" s="190" t="s">
        <v>219</v>
      </c>
      <c r="D48" s="168"/>
      <c r="E48" s="191"/>
      <c r="F48" s="191" t="s">
        <v>220</v>
      </c>
      <c r="G48" s="191"/>
      <c r="H48" s="191"/>
      <c r="I48" s="191"/>
      <c r="J48" s="191"/>
      <c r="K48" s="191"/>
      <c r="L48" s="191"/>
      <c r="M48" s="191"/>
      <c r="N48" s="191" t="s">
        <v>56</v>
      </c>
      <c r="O48" s="191"/>
      <c r="P48" s="191"/>
      <c r="Q48" s="191"/>
      <c r="R48" s="191"/>
      <c r="S48" s="191"/>
      <c r="T48" s="191"/>
      <c r="U48" s="191"/>
      <c r="V48" s="191"/>
      <c r="W48" s="191"/>
      <c r="X48" s="191"/>
      <c r="Y48" s="191"/>
      <c r="Z48" s="191"/>
      <c r="AA48" s="191"/>
      <c r="AB48" s="191"/>
      <c r="AC48" s="247" t="s">
        <v>254</v>
      </c>
      <c r="AD48" s="191"/>
      <c r="AE48" s="191"/>
      <c r="AF48" s="192"/>
    </row>
    <row r="49" spans="1:32" ht="14.5" x14ac:dyDescent="0.35">
      <c r="A49" s="260" t="s">
        <v>108</v>
      </c>
      <c r="B49" s="184"/>
      <c r="C49" s="185" t="s">
        <v>222</v>
      </c>
      <c r="D49" s="186"/>
      <c r="E49" s="187"/>
      <c r="F49" s="187" t="s">
        <v>223</v>
      </c>
      <c r="G49" s="187"/>
      <c r="H49" s="187"/>
      <c r="I49" s="187"/>
      <c r="J49" s="187"/>
      <c r="K49" s="187"/>
      <c r="L49" s="187"/>
      <c r="M49" s="187"/>
      <c r="N49" s="187" t="s">
        <v>56</v>
      </c>
      <c r="O49" s="187"/>
      <c r="P49" s="187"/>
      <c r="Q49" s="187"/>
      <c r="R49" s="187"/>
      <c r="S49" s="187"/>
      <c r="T49" s="187"/>
      <c r="U49" s="187"/>
      <c r="V49" s="187"/>
      <c r="W49" s="187"/>
      <c r="X49" s="187"/>
      <c r="Y49" s="187"/>
      <c r="Z49" s="187"/>
      <c r="AA49" s="187"/>
      <c r="AB49" s="187"/>
      <c r="AC49" s="193" t="s">
        <v>165</v>
      </c>
      <c r="AD49" s="187"/>
      <c r="AE49" s="187"/>
      <c r="AF49" s="188"/>
    </row>
    <row r="50" spans="1:32" ht="14.5" x14ac:dyDescent="0.35">
      <c r="A50" s="261"/>
      <c r="B50" s="175"/>
      <c r="C50" s="176" t="s">
        <v>224</v>
      </c>
      <c r="D50" s="156"/>
      <c r="E50" s="174"/>
      <c r="F50" s="174" t="s">
        <v>225</v>
      </c>
      <c r="G50" s="174"/>
      <c r="H50" s="174"/>
      <c r="I50" s="174"/>
      <c r="J50" s="174"/>
      <c r="K50" s="174"/>
      <c r="L50" s="174"/>
      <c r="M50" s="174"/>
      <c r="N50" s="174" t="s">
        <v>56</v>
      </c>
      <c r="O50" s="174"/>
      <c r="P50" s="174"/>
      <c r="Q50" s="174"/>
      <c r="R50" s="174"/>
      <c r="S50" s="174"/>
      <c r="T50" s="174"/>
      <c r="U50" s="174"/>
      <c r="V50" s="174"/>
      <c r="W50" s="174"/>
      <c r="X50" s="174"/>
      <c r="Y50" s="174"/>
      <c r="Z50" s="174"/>
      <c r="AA50" s="174"/>
      <c r="AB50" s="174"/>
      <c r="AC50" s="177" t="s">
        <v>157</v>
      </c>
      <c r="AD50" s="174"/>
      <c r="AE50" s="174"/>
      <c r="AF50" s="178"/>
    </row>
    <row r="51" spans="1:32" ht="14.5" x14ac:dyDescent="0.35">
      <c r="A51" s="261"/>
      <c r="B51" s="175"/>
      <c r="C51" s="176" t="s">
        <v>227</v>
      </c>
      <c r="D51" s="156"/>
      <c r="E51" s="174"/>
      <c r="F51" s="174" t="s">
        <v>228</v>
      </c>
      <c r="G51" s="174"/>
      <c r="H51" s="174"/>
      <c r="I51" s="174"/>
      <c r="J51" s="174"/>
      <c r="K51" s="174"/>
      <c r="L51" s="174"/>
      <c r="M51" s="174"/>
      <c r="N51" s="174" t="s">
        <v>112</v>
      </c>
      <c r="O51" s="174"/>
      <c r="P51" s="174"/>
      <c r="Q51" s="174"/>
      <c r="R51" s="174"/>
      <c r="S51" s="174"/>
      <c r="T51" s="174"/>
      <c r="U51" s="174"/>
      <c r="V51" s="174"/>
      <c r="W51" s="174"/>
      <c r="X51" s="174"/>
      <c r="Y51" s="174"/>
      <c r="Z51" s="174"/>
      <c r="AA51" s="174"/>
      <c r="AB51" s="174"/>
      <c r="AC51" s="177" t="s">
        <v>301</v>
      </c>
      <c r="AD51" s="174"/>
      <c r="AE51" s="174"/>
      <c r="AF51" s="178"/>
    </row>
    <row r="52" spans="1:32" ht="14.5" x14ac:dyDescent="0.35">
      <c r="A52" s="261"/>
      <c r="B52" s="175"/>
      <c r="C52" s="176" t="s">
        <v>229</v>
      </c>
      <c r="D52" s="156"/>
      <c r="E52" s="174"/>
      <c r="F52" s="174" t="s">
        <v>230</v>
      </c>
      <c r="G52" s="174"/>
      <c r="H52" s="174"/>
      <c r="I52" s="174"/>
      <c r="J52" s="174"/>
      <c r="K52" s="174"/>
      <c r="L52" s="174"/>
      <c r="M52" s="174"/>
      <c r="N52" s="174" t="s">
        <v>56</v>
      </c>
      <c r="O52" s="174"/>
      <c r="P52" s="174"/>
      <c r="Q52" s="174"/>
      <c r="R52" s="174"/>
      <c r="S52" s="174"/>
      <c r="T52" s="174"/>
      <c r="U52" s="174"/>
      <c r="V52" s="174"/>
      <c r="W52" s="174"/>
      <c r="X52" s="174"/>
      <c r="Y52" s="174"/>
      <c r="Z52" s="174"/>
      <c r="AA52" s="174"/>
      <c r="AB52" s="174"/>
      <c r="AC52" s="177" t="s">
        <v>300</v>
      </c>
      <c r="AD52" s="174"/>
      <c r="AE52" s="174"/>
      <c r="AF52" s="178"/>
    </row>
    <row r="53" spans="1:32" thickBot="1" x14ac:dyDescent="0.4">
      <c r="A53" s="261"/>
      <c r="B53" s="175"/>
      <c r="C53" s="176" t="s">
        <v>109</v>
      </c>
      <c r="D53" s="156"/>
      <c r="E53" s="174"/>
      <c r="F53" s="228" t="s">
        <v>111</v>
      </c>
      <c r="G53" s="174"/>
      <c r="H53" s="174"/>
      <c r="I53" s="174"/>
      <c r="J53" s="174"/>
      <c r="K53" s="174"/>
      <c r="L53" s="174"/>
      <c r="M53" s="174"/>
      <c r="N53" s="229" t="s">
        <v>56</v>
      </c>
      <c r="O53" s="174"/>
      <c r="P53" s="174"/>
      <c r="Q53" s="174"/>
      <c r="R53" s="174"/>
      <c r="S53" s="174"/>
      <c r="T53" s="174"/>
      <c r="U53" s="174"/>
      <c r="V53" s="174"/>
      <c r="W53" s="174"/>
      <c r="X53" s="174"/>
      <c r="Y53" s="174"/>
      <c r="Z53" s="174"/>
      <c r="AA53" s="174"/>
      <c r="AB53" s="174"/>
      <c r="AC53" s="230" t="s">
        <v>372</v>
      </c>
      <c r="AD53" s="174"/>
      <c r="AE53" s="174"/>
      <c r="AF53" s="178"/>
    </row>
    <row r="54" spans="1:32" ht="14.5" x14ac:dyDescent="0.35">
      <c r="A54" s="260" t="s">
        <v>231</v>
      </c>
      <c r="B54" s="194"/>
      <c r="C54" s="195" t="s">
        <v>232</v>
      </c>
      <c r="D54" s="186"/>
      <c r="E54" s="186"/>
      <c r="F54" s="186" t="s">
        <v>233</v>
      </c>
      <c r="G54" s="186"/>
      <c r="H54" s="186"/>
      <c r="I54" s="186"/>
      <c r="J54" s="186"/>
      <c r="K54" s="186"/>
      <c r="L54" s="186"/>
      <c r="M54" s="186"/>
      <c r="N54" s="186" t="s">
        <v>129</v>
      </c>
      <c r="O54" s="186"/>
      <c r="P54" s="186"/>
      <c r="Q54" s="186"/>
      <c r="R54" s="186"/>
      <c r="S54" s="186"/>
      <c r="T54" s="186"/>
      <c r="U54" s="186"/>
      <c r="V54" s="186"/>
      <c r="W54" s="186"/>
      <c r="X54" s="186"/>
      <c r="Y54" s="186"/>
      <c r="Z54" s="186"/>
      <c r="AA54" s="186"/>
      <c r="AB54" s="186"/>
      <c r="AC54" s="186" t="s">
        <v>302</v>
      </c>
      <c r="AD54" s="186"/>
      <c r="AE54" s="186"/>
      <c r="AF54" s="196"/>
    </row>
    <row r="55" spans="1:32" ht="14.5" x14ac:dyDescent="0.35">
      <c r="A55" s="261"/>
      <c r="B55" s="166"/>
      <c r="C55" s="163" t="s">
        <v>234</v>
      </c>
      <c r="D55" s="164"/>
      <c r="E55" s="164"/>
      <c r="F55" s="156" t="s">
        <v>235</v>
      </c>
      <c r="G55" s="197"/>
      <c r="H55" s="197"/>
      <c r="I55" s="197"/>
      <c r="J55" s="197"/>
      <c r="K55" s="197"/>
      <c r="L55" s="164"/>
      <c r="M55" s="164"/>
      <c r="N55" s="164" t="s">
        <v>112</v>
      </c>
      <c r="O55" s="164"/>
      <c r="P55" s="164"/>
      <c r="Q55" s="164"/>
      <c r="R55" s="164"/>
      <c r="S55" s="164"/>
      <c r="T55" s="164"/>
      <c r="U55" s="164"/>
      <c r="V55" s="164"/>
      <c r="W55" s="164"/>
      <c r="X55" s="164"/>
      <c r="Y55" s="164"/>
      <c r="Z55" s="164"/>
      <c r="AA55" s="164"/>
      <c r="AB55" s="164"/>
      <c r="AC55" s="164" t="s">
        <v>221</v>
      </c>
      <c r="AD55" s="164"/>
      <c r="AE55" s="164"/>
      <c r="AF55" s="165"/>
    </row>
    <row r="56" spans="1:32" ht="14.5" x14ac:dyDescent="0.35">
      <c r="A56" s="262"/>
      <c r="B56" s="154"/>
      <c r="C56" s="155" t="s">
        <v>236</v>
      </c>
      <c r="D56" s="156"/>
      <c r="E56" s="156"/>
      <c r="F56" s="198" t="s">
        <v>237</v>
      </c>
      <c r="G56" s="199"/>
      <c r="H56" s="200"/>
      <c r="I56" s="201"/>
      <c r="J56" s="202"/>
      <c r="K56" s="203"/>
      <c r="L56" s="204"/>
      <c r="M56" s="156"/>
      <c r="N56" s="174" t="s">
        <v>129</v>
      </c>
      <c r="O56" s="156"/>
      <c r="P56" s="156"/>
      <c r="Q56" s="156"/>
      <c r="R56" s="156"/>
      <c r="S56" s="156"/>
      <c r="T56" s="156"/>
      <c r="U56" s="156"/>
      <c r="V56" s="156"/>
      <c r="W56" s="156"/>
      <c r="X56" s="156"/>
      <c r="Y56" s="156"/>
      <c r="Z56" s="156"/>
      <c r="AA56" s="156"/>
      <c r="AB56" s="156"/>
      <c r="AC56" s="156" t="s">
        <v>149</v>
      </c>
      <c r="AD56" s="156"/>
      <c r="AE56" s="156"/>
      <c r="AF56" s="157"/>
    </row>
    <row r="57" spans="1:32" s="121" customFormat="1" ht="14.5" x14ac:dyDescent="0.35">
      <c r="A57" s="262"/>
      <c r="B57" s="154"/>
      <c r="C57" s="163" t="s">
        <v>364</v>
      </c>
      <c r="D57" s="164"/>
      <c r="E57" s="164"/>
      <c r="F57" s="156" t="s">
        <v>365</v>
      </c>
      <c r="G57" s="156"/>
      <c r="H57" s="156"/>
      <c r="I57" s="156"/>
      <c r="J57" s="156"/>
      <c r="K57" s="156"/>
      <c r="L57" s="205"/>
      <c r="M57" s="164"/>
      <c r="N57" s="172" t="s">
        <v>99</v>
      </c>
      <c r="O57" s="164"/>
      <c r="P57" s="164"/>
      <c r="Q57" s="164"/>
      <c r="R57" s="164"/>
      <c r="S57" s="164"/>
      <c r="T57" s="164"/>
      <c r="U57" s="164"/>
      <c r="V57" s="164"/>
      <c r="W57" s="164"/>
      <c r="X57" s="164"/>
      <c r="Y57" s="164"/>
      <c r="Z57" s="164"/>
      <c r="AA57" s="164"/>
      <c r="AB57" s="164"/>
      <c r="AC57" s="164" t="s">
        <v>172</v>
      </c>
      <c r="AD57" s="164"/>
      <c r="AE57" s="164"/>
      <c r="AF57" s="165"/>
    </row>
    <row r="58" spans="1:32" ht="14.5" x14ac:dyDescent="0.35">
      <c r="A58" s="262"/>
      <c r="B58" s="154"/>
      <c r="C58" s="163" t="s">
        <v>238</v>
      </c>
      <c r="D58" s="164"/>
      <c r="E58" s="197"/>
      <c r="F58" s="206" t="s">
        <v>239</v>
      </c>
      <c r="G58" s="207"/>
      <c r="H58" s="208"/>
      <c r="I58" s="209"/>
      <c r="J58" s="210"/>
      <c r="K58" s="211"/>
      <c r="L58" s="205"/>
      <c r="M58" s="164"/>
      <c r="N58" s="172" t="s">
        <v>129</v>
      </c>
      <c r="O58" s="164"/>
      <c r="P58" s="164"/>
      <c r="Q58" s="164"/>
      <c r="R58" s="164"/>
      <c r="S58" s="164"/>
      <c r="T58" s="164"/>
      <c r="U58" s="164"/>
      <c r="V58" s="164"/>
      <c r="W58" s="164"/>
      <c r="X58" s="164"/>
      <c r="Y58" s="164"/>
      <c r="Z58" s="164"/>
      <c r="AA58" s="164"/>
      <c r="AB58" s="164"/>
      <c r="AC58" s="164" t="s">
        <v>240</v>
      </c>
      <c r="AD58" s="164"/>
      <c r="AE58" s="164"/>
      <c r="AF58" s="165"/>
    </row>
    <row r="59" spans="1:32" ht="14.5" x14ac:dyDescent="0.35">
      <c r="A59" s="262"/>
      <c r="B59" s="154"/>
      <c r="C59" s="155" t="s">
        <v>241</v>
      </c>
      <c r="D59" s="198"/>
      <c r="E59" s="212"/>
      <c r="F59" s="212" t="s">
        <v>242</v>
      </c>
      <c r="G59" s="207"/>
      <c r="H59" s="208"/>
      <c r="I59" s="205"/>
      <c r="J59" s="164"/>
      <c r="K59" s="164"/>
      <c r="L59" s="156"/>
      <c r="M59" s="156"/>
      <c r="N59" s="156" t="s">
        <v>129</v>
      </c>
      <c r="O59" s="156"/>
      <c r="P59" s="156"/>
      <c r="Q59" s="156"/>
      <c r="R59" s="156"/>
      <c r="S59" s="156"/>
      <c r="T59" s="156"/>
      <c r="U59" s="156"/>
      <c r="V59" s="156"/>
      <c r="W59" s="156"/>
      <c r="X59" s="156"/>
      <c r="Y59" s="156"/>
      <c r="Z59" s="156"/>
      <c r="AA59" s="156"/>
      <c r="AB59" s="156"/>
      <c r="AC59" s="156" t="s">
        <v>149</v>
      </c>
      <c r="AD59" s="156"/>
      <c r="AE59" s="156"/>
      <c r="AF59" s="157"/>
    </row>
    <row r="60" spans="1:32" ht="14.5" x14ac:dyDescent="0.35">
      <c r="A60" s="262"/>
      <c r="B60" s="154"/>
      <c r="C60" s="180" t="s">
        <v>243</v>
      </c>
      <c r="D60" s="213"/>
      <c r="E60" s="212"/>
      <c r="F60" s="212" t="s">
        <v>244</v>
      </c>
      <c r="G60" s="212"/>
      <c r="H60" s="205"/>
      <c r="I60" s="204"/>
      <c r="J60" s="204"/>
      <c r="K60" s="204"/>
      <c r="L60" s="204"/>
      <c r="M60" s="204"/>
      <c r="N60" s="156" t="s">
        <v>129</v>
      </c>
      <c r="O60" s="204"/>
      <c r="P60" s="204"/>
      <c r="Q60" s="204"/>
      <c r="R60" s="204"/>
      <c r="S60" s="204"/>
      <c r="T60" s="204"/>
      <c r="U60" s="204"/>
      <c r="V60" s="204"/>
      <c r="W60" s="204"/>
      <c r="X60" s="204"/>
      <c r="Y60" s="204"/>
      <c r="Z60" s="204"/>
      <c r="AA60" s="204"/>
      <c r="AB60" s="204"/>
      <c r="AC60" s="204" t="s">
        <v>218</v>
      </c>
      <c r="AD60" s="204"/>
      <c r="AE60" s="204"/>
      <c r="AF60" s="214"/>
    </row>
    <row r="61" spans="1:32" ht="14.5" x14ac:dyDescent="0.35">
      <c r="A61" s="262"/>
      <c r="B61" s="154"/>
      <c r="C61" s="215" t="s">
        <v>245</v>
      </c>
      <c r="D61" s="213"/>
      <c r="E61" s="212"/>
      <c r="F61" s="212" t="s">
        <v>246</v>
      </c>
      <c r="G61" s="212"/>
      <c r="H61" s="204"/>
      <c r="I61" s="204"/>
      <c r="J61" s="204"/>
      <c r="K61" s="204"/>
      <c r="L61" s="204"/>
      <c r="M61" s="204"/>
      <c r="N61" s="156" t="s">
        <v>129</v>
      </c>
      <c r="O61" s="204"/>
      <c r="P61" s="204"/>
      <c r="Q61" s="204"/>
      <c r="R61" s="204"/>
      <c r="S61" s="204"/>
      <c r="T61" s="204"/>
      <c r="U61" s="204"/>
      <c r="V61" s="204"/>
      <c r="W61" s="204"/>
      <c r="X61" s="204"/>
      <c r="Y61" s="204"/>
      <c r="Z61" s="204"/>
      <c r="AA61" s="204"/>
      <c r="AB61" s="204"/>
      <c r="AC61" s="204" t="s">
        <v>218</v>
      </c>
      <c r="AD61" s="204"/>
      <c r="AE61" s="204"/>
      <c r="AF61" s="214"/>
    </row>
    <row r="62" spans="1:32" thickBot="1" x14ac:dyDescent="0.4">
      <c r="A62" s="262"/>
      <c r="B62" s="216"/>
      <c r="C62" s="217" t="s">
        <v>247</v>
      </c>
      <c r="D62" s="213"/>
      <c r="E62" s="218"/>
      <c r="F62" s="219" t="s">
        <v>248</v>
      </c>
      <c r="G62" s="218"/>
      <c r="H62" s="204"/>
      <c r="I62" s="204"/>
      <c r="J62" s="204"/>
      <c r="K62" s="204"/>
      <c r="L62" s="204"/>
      <c r="M62" s="204"/>
      <c r="N62" s="204" t="s">
        <v>129</v>
      </c>
      <c r="O62" s="204"/>
      <c r="P62" s="204"/>
      <c r="Q62" s="204"/>
      <c r="R62" s="204"/>
      <c r="S62" s="204"/>
      <c r="T62" s="204"/>
      <c r="U62" s="204"/>
      <c r="V62" s="204"/>
      <c r="W62" s="204"/>
      <c r="X62" s="204"/>
      <c r="Y62" s="204"/>
      <c r="Z62" s="204"/>
      <c r="AA62" s="204"/>
      <c r="AB62" s="204"/>
      <c r="AC62" s="177" t="s">
        <v>162</v>
      </c>
      <c r="AD62" s="204"/>
      <c r="AE62" s="204"/>
      <c r="AF62" s="214"/>
    </row>
    <row r="63" spans="1:32" ht="14.5" x14ac:dyDescent="0.35">
      <c r="A63" s="260" t="s">
        <v>249</v>
      </c>
      <c r="B63" s="184"/>
      <c r="C63" s="185" t="s">
        <v>250</v>
      </c>
      <c r="D63" s="220"/>
      <c r="E63" s="221"/>
      <c r="F63" s="221" t="s">
        <v>251</v>
      </c>
      <c r="G63" s="221"/>
      <c r="H63" s="222"/>
      <c r="I63" s="187"/>
      <c r="J63" s="187"/>
      <c r="K63" s="187"/>
      <c r="L63" s="187"/>
      <c r="M63" s="187"/>
      <c r="N63" s="187" t="s">
        <v>112</v>
      </c>
      <c r="O63" s="187"/>
      <c r="P63" s="187"/>
      <c r="Q63" s="187"/>
      <c r="R63" s="187"/>
      <c r="S63" s="187"/>
      <c r="T63" s="187"/>
      <c r="U63" s="187"/>
      <c r="V63" s="187"/>
      <c r="W63" s="187"/>
      <c r="X63" s="187"/>
      <c r="Y63" s="187"/>
      <c r="Z63" s="187"/>
      <c r="AA63" s="187"/>
      <c r="AB63" s="187"/>
      <c r="AC63" s="193" t="s">
        <v>149</v>
      </c>
      <c r="AD63" s="187"/>
      <c r="AE63" s="187"/>
      <c r="AF63" s="188"/>
    </row>
    <row r="64" spans="1:32" ht="14.5" x14ac:dyDescent="0.35">
      <c r="A64" s="262"/>
      <c r="B64" s="175"/>
      <c r="C64" s="176" t="s">
        <v>252</v>
      </c>
      <c r="D64" s="198"/>
      <c r="E64" s="223"/>
      <c r="F64" s="223" t="s">
        <v>253</v>
      </c>
      <c r="G64" s="223"/>
      <c r="H64" s="224"/>
      <c r="I64" s="174"/>
      <c r="J64" s="174"/>
      <c r="K64" s="174"/>
      <c r="L64" s="174"/>
      <c r="M64" s="174"/>
      <c r="N64" s="174" t="s">
        <v>56</v>
      </c>
      <c r="O64" s="174"/>
      <c r="P64" s="174"/>
      <c r="Q64" s="174"/>
      <c r="R64" s="174"/>
      <c r="S64" s="174"/>
      <c r="T64" s="174"/>
      <c r="U64" s="174"/>
      <c r="V64" s="174"/>
      <c r="W64" s="174"/>
      <c r="X64" s="174"/>
      <c r="Y64" s="174"/>
      <c r="Z64" s="174"/>
      <c r="AA64" s="174"/>
      <c r="AB64" s="174"/>
      <c r="AC64" s="248" t="s">
        <v>183</v>
      </c>
      <c r="AD64" s="174"/>
      <c r="AE64" s="174"/>
      <c r="AF64" s="178"/>
    </row>
    <row r="65" spans="1:32" ht="14.5" x14ac:dyDescent="0.35">
      <c r="A65" s="262"/>
      <c r="B65" s="175"/>
      <c r="C65" s="176" t="s">
        <v>255</v>
      </c>
      <c r="D65" s="198"/>
      <c r="E65" s="223"/>
      <c r="F65" s="223" t="s">
        <v>256</v>
      </c>
      <c r="G65" s="223"/>
      <c r="H65" s="224"/>
      <c r="I65" s="174"/>
      <c r="J65" s="174"/>
      <c r="K65" s="174"/>
      <c r="L65" s="174"/>
      <c r="M65" s="174"/>
      <c r="N65" s="174" t="s">
        <v>112</v>
      </c>
      <c r="O65" s="174"/>
      <c r="P65" s="174"/>
      <c r="Q65" s="174"/>
      <c r="R65" s="174"/>
      <c r="S65" s="174"/>
      <c r="T65" s="174"/>
      <c r="U65" s="174"/>
      <c r="V65" s="174"/>
      <c r="W65" s="174"/>
      <c r="X65" s="174"/>
      <c r="Y65" s="174"/>
      <c r="Z65" s="174"/>
      <c r="AA65" s="174"/>
      <c r="AB65" s="174"/>
      <c r="AC65" s="177" t="s">
        <v>177</v>
      </c>
      <c r="AD65" s="174"/>
      <c r="AE65" s="174"/>
      <c r="AF65" s="178"/>
    </row>
    <row r="66" spans="1:32" ht="14.5" x14ac:dyDescent="0.35">
      <c r="A66" s="262"/>
      <c r="B66" s="175"/>
      <c r="C66" s="176" t="s">
        <v>258</v>
      </c>
      <c r="D66" s="156"/>
      <c r="E66" s="172"/>
      <c r="F66" s="172" t="s">
        <v>259</v>
      </c>
      <c r="G66" s="172"/>
      <c r="H66" s="174"/>
      <c r="I66" s="174"/>
      <c r="J66" s="174"/>
      <c r="K66" s="174"/>
      <c r="L66" s="174"/>
      <c r="M66" s="174"/>
      <c r="N66" s="174" t="s">
        <v>112</v>
      </c>
      <c r="O66" s="174"/>
      <c r="P66" s="174"/>
      <c r="Q66" s="174"/>
      <c r="R66" s="174"/>
      <c r="S66" s="174"/>
      <c r="T66" s="174"/>
      <c r="U66" s="174"/>
      <c r="V66" s="174"/>
      <c r="W66" s="174"/>
      <c r="X66" s="174"/>
      <c r="Y66" s="174"/>
      <c r="Z66" s="174"/>
      <c r="AA66" s="174"/>
      <c r="AB66" s="174"/>
      <c r="AC66" s="177" t="s">
        <v>218</v>
      </c>
      <c r="AD66" s="174"/>
      <c r="AE66" s="174"/>
      <c r="AF66" s="178"/>
    </row>
    <row r="67" spans="1:32" ht="14.5" x14ac:dyDescent="0.35">
      <c r="A67" s="262"/>
      <c r="B67" s="175"/>
      <c r="C67" s="176" t="s">
        <v>260</v>
      </c>
      <c r="D67" s="156"/>
      <c r="E67" s="174"/>
      <c r="F67" s="174" t="s">
        <v>261</v>
      </c>
      <c r="G67" s="174"/>
      <c r="H67" s="174"/>
      <c r="I67" s="174"/>
      <c r="J67" s="174"/>
      <c r="K67" s="174"/>
      <c r="L67" s="174"/>
      <c r="M67" s="174"/>
      <c r="N67" s="174" t="s">
        <v>112</v>
      </c>
      <c r="O67" s="174"/>
      <c r="P67" s="174"/>
      <c r="Q67" s="174"/>
      <c r="R67" s="174"/>
      <c r="S67" s="174"/>
      <c r="T67" s="174"/>
      <c r="U67" s="174"/>
      <c r="V67" s="174"/>
      <c r="W67" s="174"/>
      <c r="X67" s="174"/>
      <c r="Y67" s="174"/>
      <c r="Z67" s="174"/>
      <c r="AA67" s="174"/>
      <c r="AB67" s="174"/>
      <c r="AC67" s="177" t="s">
        <v>300</v>
      </c>
      <c r="AD67" s="174"/>
      <c r="AE67" s="174"/>
      <c r="AF67" s="178"/>
    </row>
    <row r="68" spans="1:32" ht="14.5" x14ac:dyDescent="0.35">
      <c r="A68" s="262"/>
      <c r="B68" s="175"/>
      <c r="C68" s="176" t="s">
        <v>262</v>
      </c>
      <c r="D68" s="156"/>
      <c r="E68" s="174"/>
      <c r="F68" s="174" t="s">
        <v>263</v>
      </c>
      <c r="G68" s="174"/>
      <c r="H68" s="174"/>
      <c r="I68" s="174"/>
      <c r="J68" s="174"/>
      <c r="K68" s="174"/>
      <c r="L68" s="174"/>
      <c r="M68" s="174"/>
      <c r="N68" s="174" t="s">
        <v>56</v>
      </c>
      <c r="O68" s="174"/>
      <c r="P68" s="174"/>
      <c r="Q68" s="174"/>
      <c r="R68" s="174"/>
      <c r="S68" s="174"/>
      <c r="T68" s="174"/>
      <c r="U68" s="174"/>
      <c r="V68" s="174"/>
      <c r="W68" s="174"/>
      <c r="X68" s="174"/>
      <c r="Y68" s="174"/>
      <c r="Z68" s="174"/>
      <c r="AA68" s="174"/>
      <c r="AB68" s="174"/>
      <c r="AC68" s="177" t="s">
        <v>149</v>
      </c>
      <c r="AD68" s="174"/>
      <c r="AE68" s="174"/>
      <c r="AF68" s="178"/>
    </row>
    <row r="69" spans="1:32" ht="14.5" x14ac:dyDescent="0.35">
      <c r="A69" s="262"/>
      <c r="B69" s="175"/>
      <c r="C69" s="176" t="s">
        <v>264</v>
      </c>
      <c r="D69" s="181"/>
      <c r="E69" s="181"/>
      <c r="F69" s="181" t="s">
        <v>265</v>
      </c>
      <c r="G69" s="181"/>
      <c r="H69" s="181"/>
      <c r="I69" s="181"/>
      <c r="J69" s="181"/>
      <c r="K69" s="181"/>
      <c r="L69" s="182"/>
      <c r="M69" s="182"/>
      <c r="N69" s="182" t="s">
        <v>112</v>
      </c>
      <c r="O69" s="182"/>
      <c r="P69" s="182"/>
      <c r="Q69" s="182"/>
      <c r="R69" s="182"/>
      <c r="S69" s="182"/>
      <c r="T69" s="182"/>
      <c r="U69" s="182"/>
      <c r="V69" s="182"/>
      <c r="W69" s="182"/>
      <c r="X69" s="182"/>
      <c r="Y69" s="182"/>
      <c r="Z69" s="182"/>
      <c r="AA69" s="182"/>
      <c r="AB69" s="182"/>
      <c r="AC69" s="177" t="s">
        <v>157</v>
      </c>
      <c r="AD69" s="182"/>
      <c r="AE69" s="182"/>
      <c r="AF69" s="183"/>
    </row>
    <row r="70" spans="1:32" thickBot="1" x14ac:dyDescent="0.4">
      <c r="A70" s="263"/>
      <c r="B70" s="189"/>
      <c r="C70" s="190" t="s">
        <v>266</v>
      </c>
      <c r="D70" s="168"/>
      <c r="E70" s="191"/>
      <c r="F70" s="191" t="s">
        <v>267</v>
      </c>
      <c r="G70" s="191"/>
      <c r="H70" s="191"/>
      <c r="I70" s="191"/>
      <c r="J70" s="191"/>
      <c r="K70" s="191"/>
      <c r="L70" s="191"/>
      <c r="M70" s="191"/>
      <c r="N70" s="191" t="s">
        <v>112</v>
      </c>
      <c r="O70" s="191"/>
      <c r="P70" s="191"/>
      <c r="Q70" s="191"/>
      <c r="R70" s="191"/>
      <c r="S70" s="191"/>
      <c r="T70" s="191"/>
      <c r="U70" s="191"/>
      <c r="V70" s="191"/>
      <c r="W70" s="191"/>
      <c r="X70" s="191"/>
      <c r="Y70" s="191"/>
      <c r="Z70" s="191"/>
      <c r="AA70" s="191"/>
      <c r="AB70" s="191"/>
      <c r="AC70" s="247" t="s">
        <v>257</v>
      </c>
      <c r="AD70" s="191"/>
      <c r="AE70" s="191"/>
      <c r="AF70" s="192"/>
    </row>
    <row r="75" spans="1:32" ht="14.5" x14ac:dyDescent="0.35">
      <c r="D75" s="5" t="s">
        <v>268</v>
      </c>
    </row>
    <row r="76" spans="1:32" ht="14.5" x14ac:dyDescent="0.35">
      <c r="D76" s="4"/>
    </row>
    <row r="77" spans="1:32" ht="16.5" x14ac:dyDescent="0.35">
      <c r="D77" s="4" t="s">
        <v>394</v>
      </c>
    </row>
    <row r="79" spans="1:32" ht="14.5" x14ac:dyDescent="0.35">
      <c r="D79" s="4"/>
    </row>
    <row r="80" spans="1:32" ht="14.5" x14ac:dyDescent="0.35">
      <c r="D80" s="4"/>
    </row>
    <row r="84" spans="1:18" ht="14.5" hidden="1" x14ac:dyDescent="0.35">
      <c r="N84" s="23" t="s">
        <v>271</v>
      </c>
      <c r="O84" s="23" t="s">
        <v>272</v>
      </c>
      <c r="P84" s="23" t="s">
        <v>273</v>
      </c>
      <c r="Q84" s="23"/>
    </row>
    <row r="85" spans="1:18" ht="14.5" hidden="1" x14ac:dyDescent="0.35">
      <c r="A85"/>
      <c r="B85"/>
      <c r="J85" t="s">
        <v>274</v>
      </c>
      <c r="K85" t="s">
        <v>275</v>
      </c>
      <c r="M85" t="s">
        <v>46</v>
      </c>
      <c r="N85" s="23" t="s">
        <v>276</v>
      </c>
      <c r="O85" s="23" t="s">
        <v>276</v>
      </c>
      <c r="P85" s="23"/>
      <c r="Q85" s="23" t="s">
        <v>276</v>
      </c>
    </row>
    <row r="86" spans="1:18" ht="14.5" hidden="1" x14ac:dyDescent="0.35">
      <c r="A86"/>
      <c r="B86"/>
      <c r="I86" t="s">
        <v>277</v>
      </c>
      <c r="J86">
        <v>1.33</v>
      </c>
      <c r="K86">
        <v>18</v>
      </c>
      <c r="L86">
        <f>J86/K86</f>
        <v>7.3888888888888893E-2</v>
      </c>
      <c r="M86">
        <v>34740</v>
      </c>
      <c r="N86" s="23">
        <v>43.07</v>
      </c>
      <c r="O86" s="23">
        <v>71.44</v>
      </c>
      <c r="P86" s="23">
        <f>(0.7*N86+0.3*O86)*M86/1000000</f>
        <v>1.79192394</v>
      </c>
      <c r="Q86" s="23">
        <f>0.7*N86+0.3*O86</f>
        <v>51.580999999999996</v>
      </c>
      <c r="R86">
        <f>Q86*M86/1000000</f>
        <v>1.79192394</v>
      </c>
    </row>
    <row r="87" spans="1:18" ht="14.5" hidden="1" x14ac:dyDescent="0.35">
      <c r="A87"/>
      <c r="B87"/>
      <c r="I87" t="s">
        <v>278</v>
      </c>
      <c r="J87">
        <v>1.9</v>
      </c>
      <c r="K87">
        <v>26</v>
      </c>
      <c r="L87">
        <f>J87/K87</f>
        <v>7.3076923076923067E-2</v>
      </c>
      <c r="M87">
        <v>34778</v>
      </c>
      <c r="N87" s="23">
        <v>21</v>
      </c>
      <c r="O87" s="23">
        <v>187</v>
      </c>
      <c r="P87" s="23">
        <f>(0.7*N87+0.3*O87)*M87/1000000</f>
        <v>2.4622823999999999</v>
      </c>
      <c r="Q87" s="23">
        <f>0.7*N87+0.3*O87</f>
        <v>70.8</v>
      </c>
      <c r="R87">
        <f>Q87*M87/1000000</f>
        <v>2.4622823999999999</v>
      </c>
    </row>
    <row r="88" spans="1:18" ht="14.5" hidden="1" x14ac:dyDescent="0.35">
      <c r="A88"/>
      <c r="B88"/>
      <c r="I88" t="s">
        <v>279</v>
      </c>
      <c r="J88">
        <v>0.3</v>
      </c>
      <c r="K88">
        <f>J88/AVERAGE(L86:L87)</f>
        <v>4.0825821459726663</v>
      </c>
      <c r="L88">
        <f>J88/K88</f>
        <v>7.348290598290598E-2</v>
      </c>
      <c r="M88">
        <v>38272</v>
      </c>
      <c r="N88" s="23">
        <v>5.32</v>
      </c>
      <c r="O88" s="23">
        <v>26.78</v>
      </c>
      <c r="P88" s="23">
        <f>(0.7*N88+0.3*O88)*M88/1000000</f>
        <v>0.45000217600000003</v>
      </c>
      <c r="Q88" s="23">
        <f>0.7*N88+0.3*O88</f>
        <v>11.758000000000001</v>
      </c>
      <c r="R88">
        <f>Q88*M88/1000000</f>
        <v>0.45000217600000003</v>
      </c>
    </row>
    <row r="89" spans="1:18" ht="14.5" x14ac:dyDescent="0.35">
      <c r="N89" s="23"/>
      <c r="O89" s="23"/>
    </row>
    <row r="90" spans="1:18" ht="14.5" x14ac:dyDescent="0.35">
      <c r="N90" s="23"/>
      <c r="O90" s="23"/>
    </row>
    <row r="91" spans="1:18" ht="14.5" x14ac:dyDescent="0.35">
      <c r="N91" s="23"/>
      <c r="O91" s="23"/>
    </row>
  </sheetData>
  <autoFilter ref="A2:AF70" xr:uid="{340A905D-E701-4CB5-943D-8E2EB6756FE0}"/>
  <mergeCells count="8">
    <mergeCell ref="A3:A13"/>
    <mergeCell ref="A29:A44"/>
    <mergeCell ref="A22:A28"/>
    <mergeCell ref="A54:A62"/>
    <mergeCell ref="A63:A70"/>
    <mergeCell ref="A45:A48"/>
    <mergeCell ref="A49:A53"/>
    <mergeCell ref="A16:A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7A35-748F-44EE-8ADB-C2992C99BE0E}">
  <dimension ref="A1:K6"/>
  <sheetViews>
    <sheetView workbookViewId="0">
      <selection activeCell="G25" sqref="G25"/>
    </sheetView>
  </sheetViews>
  <sheetFormatPr defaultRowHeight="14.5" x14ac:dyDescent="0.35"/>
  <cols>
    <col min="1" max="1" width="49.1796875" customWidth="1"/>
  </cols>
  <sheetData>
    <row r="1" spans="1:11" x14ac:dyDescent="0.35">
      <c r="A1" s="10" t="s">
        <v>351</v>
      </c>
      <c r="B1" s="9"/>
      <c r="C1" s="9"/>
      <c r="D1" s="9"/>
      <c r="E1" s="9"/>
      <c r="F1" s="9"/>
      <c r="G1" s="9"/>
      <c r="H1" s="9"/>
      <c r="I1" s="9"/>
      <c r="J1" s="9"/>
    </row>
    <row r="2" spans="1:11" x14ac:dyDescent="0.35">
      <c r="A2" s="7" t="s">
        <v>312</v>
      </c>
      <c r="B2" s="120">
        <v>2024</v>
      </c>
      <c r="C2" s="120">
        <v>2025</v>
      </c>
      <c r="D2" s="120">
        <v>2026</v>
      </c>
      <c r="E2" s="120">
        <v>2027</v>
      </c>
      <c r="F2" s="120">
        <v>2028</v>
      </c>
      <c r="G2" s="120">
        <v>2029</v>
      </c>
      <c r="H2" s="120">
        <v>2030</v>
      </c>
      <c r="I2" s="120">
        <v>2031</v>
      </c>
      <c r="J2" s="120">
        <v>2032</v>
      </c>
      <c r="K2" s="120">
        <v>2033</v>
      </c>
    </row>
    <row r="3" spans="1:11" x14ac:dyDescent="0.35">
      <c r="A3" s="109" t="s">
        <v>305</v>
      </c>
      <c r="B3" s="110">
        <v>315.2</v>
      </c>
      <c r="C3" s="111">
        <v>348.8</v>
      </c>
      <c r="D3" s="111">
        <v>389.6</v>
      </c>
      <c r="E3" s="111">
        <v>402.7</v>
      </c>
      <c r="F3" s="111">
        <v>428.4</v>
      </c>
      <c r="G3" s="111">
        <v>432.1</v>
      </c>
      <c r="H3" s="111">
        <v>436.5</v>
      </c>
      <c r="I3" s="111">
        <v>441.3</v>
      </c>
      <c r="J3" s="111">
        <v>446.5</v>
      </c>
      <c r="K3" s="112">
        <v>467.8</v>
      </c>
    </row>
    <row r="4" spans="1:11" x14ac:dyDescent="0.35">
      <c r="A4" s="109" t="s">
        <v>306</v>
      </c>
      <c r="B4" s="113">
        <v>313.89999999999998</v>
      </c>
      <c r="C4" s="114">
        <v>345.5</v>
      </c>
      <c r="D4" s="114">
        <v>384.4</v>
      </c>
      <c r="E4" s="114">
        <v>400.5</v>
      </c>
      <c r="F4" s="114">
        <v>428.7</v>
      </c>
      <c r="G4" s="114">
        <v>432.6</v>
      </c>
      <c r="H4" s="114">
        <v>437.2</v>
      </c>
      <c r="I4" s="114">
        <v>441</v>
      </c>
      <c r="J4" s="114">
        <v>445.3</v>
      </c>
      <c r="K4" s="115">
        <v>462.9</v>
      </c>
    </row>
    <row r="5" spans="1:11" x14ac:dyDescent="0.35">
      <c r="A5" s="109" t="s">
        <v>307</v>
      </c>
      <c r="B5" s="113">
        <v>331.8</v>
      </c>
      <c r="C5" s="114">
        <v>365.1</v>
      </c>
      <c r="D5" s="114">
        <v>406.2</v>
      </c>
      <c r="E5" s="114">
        <v>419.3</v>
      </c>
      <c r="F5" s="114">
        <v>445.4</v>
      </c>
      <c r="G5" s="114">
        <v>448.7</v>
      </c>
      <c r="H5" s="114">
        <v>453.3</v>
      </c>
      <c r="I5" s="114">
        <v>458.4</v>
      </c>
      <c r="J5" s="114">
        <v>464</v>
      </c>
      <c r="K5" s="115">
        <v>486</v>
      </c>
    </row>
    <row r="6" spans="1:11" x14ac:dyDescent="0.35">
      <c r="A6" s="109" t="s">
        <v>309</v>
      </c>
      <c r="B6" s="116">
        <v>331.4</v>
      </c>
      <c r="C6" s="117">
        <v>363.6</v>
      </c>
      <c r="D6" s="117">
        <v>402.9</v>
      </c>
      <c r="E6" s="117">
        <v>419.2</v>
      </c>
      <c r="F6" s="117">
        <v>447.7</v>
      </c>
      <c r="G6" s="117">
        <v>451.4</v>
      </c>
      <c r="H6" s="117">
        <v>455.1</v>
      </c>
      <c r="I6" s="117">
        <v>459.1</v>
      </c>
      <c r="J6" s="117">
        <v>463.3</v>
      </c>
      <c r="K6" s="118">
        <v>480.9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5038B-E13A-4FD8-B52C-67E87AD36F23}">
  <dimension ref="A1:K7"/>
  <sheetViews>
    <sheetView workbookViewId="0">
      <selection activeCell="H28" sqref="H28"/>
    </sheetView>
  </sheetViews>
  <sheetFormatPr defaultRowHeight="14.5" x14ac:dyDescent="0.35"/>
  <cols>
    <col min="1" max="1" width="49.1796875" customWidth="1"/>
  </cols>
  <sheetData>
    <row r="1" spans="1:11" x14ac:dyDescent="0.35">
      <c r="A1" s="10" t="s">
        <v>303</v>
      </c>
      <c r="B1" s="9"/>
      <c r="C1" s="9"/>
      <c r="D1" s="9"/>
      <c r="E1" s="9"/>
      <c r="F1" s="9"/>
      <c r="G1" s="9"/>
      <c r="H1" s="9"/>
      <c r="I1" s="9"/>
      <c r="J1" s="9"/>
    </row>
    <row r="2" spans="1:11" x14ac:dyDescent="0.35">
      <c r="A2" s="7" t="s">
        <v>312</v>
      </c>
      <c r="B2" s="120">
        <v>2024</v>
      </c>
      <c r="C2" s="120">
        <v>2025</v>
      </c>
      <c r="D2" s="120">
        <v>2026</v>
      </c>
      <c r="E2" s="120">
        <v>2027</v>
      </c>
      <c r="F2" s="120">
        <v>2028</v>
      </c>
      <c r="G2" s="120">
        <v>2029</v>
      </c>
      <c r="H2" s="120">
        <v>2030</v>
      </c>
      <c r="I2" s="120">
        <v>2031</v>
      </c>
      <c r="J2" s="120">
        <v>2032</v>
      </c>
      <c r="K2" s="120">
        <v>2033</v>
      </c>
    </row>
    <row r="3" spans="1:11" x14ac:dyDescent="0.35">
      <c r="A3" s="109" t="s">
        <v>305</v>
      </c>
      <c r="B3" s="110">
        <v>243.2</v>
      </c>
      <c r="C3" s="111">
        <v>254.5</v>
      </c>
      <c r="D3" s="111">
        <v>259.8</v>
      </c>
      <c r="E3" s="111">
        <v>267.39999999999998</v>
      </c>
      <c r="F3" s="111">
        <v>275.5</v>
      </c>
      <c r="G3" s="111">
        <v>285.5</v>
      </c>
      <c r="H3" s="111">
        <v>298</v>
      </c>
      <c r="I3" s="111">
        <v>310</v>
      </c>
      <c r="J3" s="111">
        <v>322.3</v>
      </c>
      <c r="K3" s="112">
        <v>335.1</v>
      </c>
    </row>
    <row r="4" spans="1:11" x14ac:dyDescent="0.35">
      <c r="A4" s="109" t="s">
        <v>306</v>
      </c>
      <c r="B4" s="113">
        <v>202.1</v>
      </c>
      <c r="C4" s="114">
        <v>216.2</v>
      </c>
      <c r="D4" s="114">
        <v>228.5</v>
      </c>
      <c r="E4" s="114">
        <v>241.8</v>
      </c>
      <c r="F4" s="114">
        <v>256.89999999999998</v>
      </c>
      <c r="G4" s="114">
        <v>272.60000000000002</v>
      </c>
      <c r="H4" s="114">
        <v>289.39999999999998</v>
      </c>
      <c r="I4" s="114">
        <v>303.2</v>
      </c>
      <c r="J4" s="114">
        <v>317.3</v>
      </c>
      <c r="K4" s="115">
        <v>333.5</v>
      </c>
    </row>
    <row r="5" spans="1:11" x14ac:dyDescent="0.35">
      <c r="A5" s="109" t="s">
        <v>307</v>
      </c>
      <c r="B5" s="113">
        <v>262.8</v>
      </c>
      <c r="C5" s="114">
        <v>272.7</v>
      </c>
      <c r="D5" s="114">
        <v>278.89999999999998</v>
      </c>
      <c r="E5" s="114">
        <v>286.7</v>
      </c>
      <c r="F5" s="114">
        <v>294.8</v>
      </c>
      <c r="G5" s="114">
        <v>304.60000000000002</v>
      </c>
      <c r="H5" s="114">
        <v>317.3</v>
      </c>
      <c r="I5" s="114">
        <v>329.4</v>
      </c>
      <c r="J5" s="114">
        <v>341.7</v>
      </c>
      <c r="K5" s="115">
        <v>355.6</v>
      </c>
    </row>
    <row r="6" spans="1:11" x14ac:dyDescent="0.35">
      <c r="A6" s="109" t="s">
        <v>309</v>
      </c>
      <c r="B6" s="116">
        <v>208.9</v>
      </c>
      <c r="C6" s="117">
        <v>223.2</v>
      </c>
      <c r="D6" s="117">
        <v>235.6</v>
      </c>
      <c r="E6" s="117">
        <v>248.9</v>
      </c>
      <c r="F6" s="117">
        <v>264.2</v>
      </c>
      <c r="G6" s="117">
        <v>280.39999999999998</v>
      </c>
      <c r="H6" s="117">
        <v>297.5</v>
      </c>
      <c r="I6" s="117">
        <v>311.60000000000002</v>
      </c>
      <c r="J6" s="117">
        <v>325.5</v>
      </c>
      <c r="K6" s="118">
        <v>342.1</v>
      </c>
    </row>
    <row r="7" spans="1:11" x14ac:dyDescent="0.35">
      <c r="B7" s="114"/>
      <c r="C7" s="114"/>
      <c r="D7" s="114"/>
      <c r="E7" s="114"/>
      <c r="F7" s="114"/>
      <c r="G7" s="114"/>
      <c r="H7" s="114"/>
      <c r="I7" s="114"/>
      <c r="J7" s="114"/>
      <c r="K7" s="11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0917-2838-451E-A8D7-56613F81E6DB}">
  <dimension ref="A1:K6"/>
  <sheetViews>
    <sheetView workbookViewId="0">
      <selection activeCell="N17" sqref="N17"/>
    </sheetView>
  </sheetViews>
  <sheetFormatPr defaultRowHeight="14.5" x14ac:dyDescent="0.35"/>
  <cols>
    <col min="1" max="1" width="48.26953125" customWidth="1"/>
  </cols>
  <sheetData>
    <row r="1" spans="1:11" x14ac:dyDescent="0.35">
      <c r="A1" t="s">
        <v>308</v>
      </c>
    </row>
    <row r="2" spans="1:11" x14ac:dyDescent="0.35">
      <c r="A2" s="3" t="s">
        <v>304</v>
      </c>
      <c r="B2" s="43">
        <v>2024</v>
      </c>
      <c r="C2" s="43">
        <v>2025</v>
      </c>
      <c r="D2" s="43">
        <v>2026</v>
      </c>
      <c r="E2" s="43">
        <v>2027</v>
      </c>
      <c r="F2" s="43">
        <v>2028</v>
      </c>
      <c r="G2" s="43">
        <v>2029</v>
      </c>
      <c r="H2" s="43">
        <v>2030</v>
      </c>
      <c r="I2" s="43">
        <v>2031</v>
      </c>
      <c r="J2" s="43">
        <v>2032</v>
      </c>
      <c r="K2" s="43">
        <v>2033</v>
      </c>
    </row>
    <row r="3" spans="1:11" x14ac:dyDescent="0.35">
      <c r="A3" s="2" t="s">
        <v>305</v>
      </c>
      <c r="B3" s="110">
        <v>474</v>
      </c>
      <c r="C3" s="111">
        <v>486.1</v>
      </c>
      <c r="D3" s="111">
        <v>503.8</v>
      </c>
      <c r="E3" s="111">
        <v>520.70000000000005</v>
      </c>
      <c r="F3" s="111">
        <v>540.4</v>
      </c>
      <c r="G3" s="111">
        <v>559.6</v>
      </c>
      <c r="H3" s="111">
        <v>578</v>
      </c>
      <c r="I3" s="111">
        <v>598.5</v>
      </c>
      <c r="J3" s="111">
        <v>619.70000000000005</v>
      </c>
      <c r="K3" s="112">
        <v>641</v>
      </c>
    </row>
    <row r="4" spans="1:11" x14ac:dyDescent="0.35">
      <c r="A4" s="2" t="s">
        <v>306</v>
      </c>
      <c r="B4" s="113">
        <v>419.8</v>
      </c>
      <c r="C4" s="114">
        <v>441.4</v>
      </c>
      <c r="D4" s="114">
        <v>464.9</v>
      </c>
      <c r="E4" s="114">
        <v>489.4</v>
      </c>
      <c r="F4" s="114">
        <v>513</v>
      </c>
      <c r="G4" s="114">
        <v>536.1</v>
      </c>
      <c r="H4" s="114">
        <v>558.20000000000005</v>
      </c>
      <c r="I4" s="114">
        <v>578</v>
      </c>
      <c r="J4" s="114">
        <v>599.29999999999995</v>
      </c>
      <c r="K4" s="115">
        <v>620.9</v>
      </c>
    </row>
    <row r="5" spans="1:11" x14ac:dyDescent="0.35">
      <c r="A5" s="2" t="s">
        <v>307</v>
      </c>
      <c r="B5" s="113">
        <v>506.7</v>
      </c>
      <c r="C5" s="114">
        <v>522.79999999999995</v>
      </c>
      <c r="D5" s="114">
        <v>540.9</v>
      </c>
      <c r="E5" s="114">
        <v>559.1</v>
      </c>
      <c r="F5" s="114">
        <v>580.70000000000005</v>
      </c>
      <c r="G5" s="114">
        <v>603.9</v>
      </c>
      <c r="H5" s="114">
        <v>625</v>
      </c>
      <c r="I5" s="114">
        <v>646.29999999999995</v>
      </c>
      <c r="J5" s="114">
        <v>668.8</v>
      </c>
      <c r="K5" s="115">
        <v>690</v>
      </c>
    </row>
    <row r="6" spans="1:11" x14ac:dyDescent="0.35">
      <c r="A6" s="2" t="s">
        <v>309</v>
      </c>
      <c r="B6" s="116">
        <v>441.8</v>
      </c>
      <c r="C6" s="117">
        <v>463.5</v>
      </c>
      <c r="D6" s="117">
        <v>486.9</v>
      </c>
      <c r="E6" s="117">
        <v>512.6</v>
      </c>
      <c r="F6" s="117">
        <v>536.79999999999995</v>
      </c>
      <c r="G6" s="117">
        <v>560.1</v>
      </c>
      <c r="H6" s="117">
        <v>582.79999999999995</v>
      </c>
      <c r="I6" s="117">
        <v>602.5</v>
      </c>
      <c r="J6" s="117">
        <v>624.20000000000005</v>
      </c>
      <c r="K6" s="118">
        <v>645.9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16FF-832B-40EA-8999-A7D621BD29F8}">
  <dimension ref="A1:K6"/>
  <sheetViews>
    <sheetView workbookViewId="0">
      <selection activeCell="B3" sqref="B3:K6"/>
    </sheetView>
  </sheetViews>
  <sheetFormatPr defaultRowHeight="14.5" x14ac:dyDescent="0.35"/>
  <cols>
    <col min="1" max="1" width="48.26953125" customWidth="1"/>
  </cols>
  <sheetData>
    <row r="1" spans="1:11" x14ac:dyDescent="0.35">
      <c r="A1" t="s">
        <v>310</v>
      </c>
    </row>
    <row r="2" spans="1:11" x14ac:dyDescent="0.35">
      <c r="A2" s="3" t="s">
        <v>304</v>
      </c>
      <c r="B2" s="120">
        <v>2024</v>
      </c>
      <c r="C2" s="120">
        <v>2025</v>
      </c>
      <c r="D2" s="120">
        <v>2026</v>
      </c>
      <c r="E2" s="120">
        <v>2027</v>
      </c>
      <c r="F2" s="120">
        <v>2028</v>
      </c>
      <c r="G2" s="120">
        <v>2029</v>
      </c>
      <c r="H2" s="120">
        <v>2030</v>
      </c>
      <c r="I2" s="120">
        <v>2031</v>
      </c>
      <c r="J2" s="120">
        <v>2032</v>
      </c>
      <c r="K2" s="120">
        <v>2033</v>
      </c>
    </row>
    <row r="3" spans="1:11" x14ac:dyDescent="0.35">
      <c r="A3" s="2" t="s">
        <v>305</v>
      </c>
      <c r="B3" s="110">
        <v>296.5</v>
      </c>
      <c r="C3" s="111">
        <v>338</v>
      </c>
      <c r="D3" s="111">
        <v>342.5</v>
      </c>
      <c r="E3" s="111">
        <v>350.3</v>
      </c>
      <c r="F3" s="111">
        <v>357.1</v>
      </c>
      <c r="G3" s="111">
        <v>369.2</v>
      </c>
      <c r="H3" s="111">
        <v>381.1</v>
      </c>
      <c r="I3" s="111">
        <v>392.7</v>
      </c>
      <c r="J3" s="111">
        <v>407</v>
      </c>
      <c r="K3" s="112">
        <v>420.2</v>
      </c>
    </row>
    <row r="4" spans="1:11" x14ac:dyDescent="0.35">
      <c r="A4" s="2" t="s">
        <v>306</v>
      </c>
      <c r="B4" s="113">
        <v>308.2</v>
      </c>
      <c r="C4" s="114">
        <v>330.9</v>
      </c>
      <c r="D4" s="114">
        <v>346.3</v>
      </c>
      <c r="E4" s="114">
        <v>363.2</v>
      </c>
      <c r="F4" s="114">
        <v>382.2</v>
      </c>
      <c r="G4" s="114">
        <v>402.7</v>
      </c>
      <c r="H4" s="114">
        <v>424</v>
      </c>
      <c r="I4" s="114">
        <v>441</v>
      </c>
      <c r="J4" s="114">
        <v>458.9</v>
      </c>
      <c r="K4" s="115">
        <v>477.9</v>
      </c>
    </row>
    <row r="5" spans="1:11" x14ac:dyDescent="0.35">
      <c r="A5" s="2" t="s">
        <v>307</v>
      </c>
      <c r="B5" s="113">
        <v>323.7</v>
      </c>
      <c r="C5" s="114">
        <v>367</v>
      </c>
      <c r="D5" s="114">
        <v>372.1</v>
      </c>
      <c r="E5" s="114">
        <v>382</v>
      </c>
      <c r="F5" s="114">
        <v>389.5</v>
      </c>
      <c r="G5" s="114">
        <v>402.6</v>
      </c>
      <c r="H5" s="114">
        <v>416.2</v>
      </c>
      <c r="I5" s="114">
        <v>427.9</v>
      </c>
      <c r="J5" s="114">
        <v>443.6</v>
      </c>
      <c r="K5" s="115">
        <v>457.9</v>
      </c>
    </row>
    <row r="6" spans="1:11" x14ac:dyDescent="0.35">
      <c r="A6" s="2" t="s">
        <v>309</v>
      </c>
      <c r="B6" s="116">
        <v>323.10000000000002</v>
      </c>
      <c r="C6" s="117">
        <v>345.1</v>
      </c>
      <c r="D6" s="117">
        <v>360.6</v>
      </c>
      <c r="E6" s="117">
        <v>377.7</v>
      </c>
      <c r="F6" s="117">
        <v>396.8</v>
      </c>
      <c r="G6" s="117">
        <v>418.1</v>
      </c>
      <c r="H6" s="117">
        <v>439.9</v>
      </c>
      <c r="I6" s="117">
        <v>457.8</v>
      </c>
      <c r="J6" s="117">
        <v>476.2</v>
      </c>
      <c r="K6" s="118">
        <v>495.8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80F7C-5518-4C60-ADB4-70E44C8F7788}">
  <dimension ref="A1:K6"/>
  <sheetViews>
    <sheetView workbookViewId="0">
      <selection activeCell="B3" sqref="B3:K6"/>
    </sheetView>
  </sheetViews>
  <sheetFormatPr defaultRowHeight="14.5" x14ac:dyDescent="0.35"/>
  <cols>
    <col min="1" max="1" width="48.26953125" customWidth="1"/>
  </cols>
  <sheetData>
    <row r="1" spans="1:11" x14ac:dyDescent="0.35">
      <c r="A1" t="s">
        <v>356</v>
      </c>
    </row>
    <row r="2" spans="1:11" x14ac:dyDescent="0.35">
      <c r="A2" s="3" t="s">
        <v>304</v>
      </c>
      <c r="B2" s="43">
        <v>2024</v>
      </c>
      <c r="C2" s="43">
        <v>2025</v>
      </c>
      <c r="D2" s="43">
        <v>2026</v>
      </c>
      <c r="E2" s="43">
        <v>2027</v>
      </c>
      <c r="F2" s="43">
        <v>2028</v>
      </c>
      <c r="G2" s="43">
        <v>2029</v>
      </c>
      <c r="H2" s="43">
        <v>2030</v>
      </c>
      <c r="I2" s="43">
        <v>2031</v>
      </c>
      <c r="J2" s="43">
        <v>2032</v>
      </c>
      <c r="K2" s="43">
        <v>2033</v>
      </c>
    </row>
    <row r="3" spans="1:11" x14ac:dyDescent="0.35">
      <c r="A3" s="119" t="s">
        <v>305</v>
      </c>
      <c r="B3" s="110">
        <v>289.60000000000002</v>
      </c>
      <c r="C3" s="111">
        <v>301.39999999999998</v>
      </c>
      <c r="D3" s="111">
        <v>346.1</v>
      </c>
      <c r="E3" s="111">
        <v>364.3</v>
      </c>
      <c r="F3" s="111">
        <v>382.9</v>
      </c>
      <c r="G3" s="111">
        <v>428.3</v>
      </c>
      <c r="H3" s="111">
        <v>467.9</v>
      </c>
      <c r="I3" s="111">
        <v>520.20000000000005</v>
      </c>
      <c r="J3" s="111">
        <v>548.79999999999995</v>
      </c>
      <c r="K3" s="112">
        <v>568.4</v>
      </c>
    </row>
    <row r="4" spans="1:11" x14ac:dyDescent="0.35">
      <c r="A4" s="119" t="s">
        <v>306</v>
      </c>
      <c r="B4" s="113">
        <v>241.9</v>
      </c>
      <c r="C4" s="114">
        <v>260.39999999999998</v>
      </c>
      <c r="D4" s="114">
        <v>313</v>
      </c>
      <c r="E4" s="114">
        <v>337.8</v>
      </c>
      <c r="F4" s="114">
        <v>362</v>
      </c>
      <c r="G4" s="114">
        <v>410.4</v>
      </c>
      <c r="H4" s="114">
        <v>452.8</v>
      </c>
      <c r="I4" s="114">
        <v>504.6</v>
      </c>
      <c r="J4" s="114">
        <v>532.70000000000005</v>
      </c>
      <c r="K4" s="115">
        <v>552.20000000000005</v>
      </c>
    </row>
    <row r="5" spans="1:11" x14ac:dyDescent="0.35">
      <c r="A5" s="119" t="s">
        <v>307</v>
      </c>
      <c r="B5" s="113">
        <v>326.2</v>
      </c>
      <c r="C5" s="114">
        <v>338</v>
      </c>
      <c r="D5" s="114">
        <v>381.1</v>
      </c>
      <c r="E5" s="114">
        <v>398.9</v>
      </c>
      <c r="F5" s="114">
        <v>417.7</v>
      </c>
      <c r="G5" s="114">
        <v>462.3</v>
      </c>
      <c r="H5" s="114">
        <v>502.1</v>
      </c>
      <c r="I5" s="114">
        <v>554.4</v>
      </c>
      <c r="J5" s="114">
        <v>583.29999999999995</v>
      </c>
      <c r="K5" s="115">
        <v>603.4</v>
      </c>
    </row>
    <row r="6" spans="1:11" x14ac:dyDescent="0.35">
      <c r="A6" s="119" t="s">
        <v>309</v>
      </c>
      <c r="B6" s="116">
        <v>260.60000000000002</v>
      </c>
      <c r="C6" s="117">
        <v>279.60000000000002</v>
      </c>
      <c r="D6" s="117">
        <v>332.5</v>
      </c>
      <c r="E6" s="117">
        <v>357.6</v>
      </c>
      <c r="F6" s="117">
        <v>382.2</v>
      </c>
      <c r="G6" s="117">
        <v>430.8</v>
      </c>
      <c r="H6" s="117">
        <v>482.2</v>
      </c>
      <c r="I6" s="117">
        <v>524.79999999999995</v>
      </c>
      <c r="J6" s="117">
        <v>552.9</v>
      </c>
      <c r="K6" s="118">
        <v>572.5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6C734-2628-43C3-9606-77C02461DE88}">
  <dimension ref="A1:K6"/>
  <sheetViews>
    <sheetView workbookViewId="0">
      <selection activeCell="B3" sqref="B3:K6"/>
    </sheetView>
  </sheetViews>
  <sheetFormatPr defaultRowHeight="14.5" x14ac:dyDescent="0.35"/>
  <cols>
    <col min="1" max="1" width="49.1796875" customWidth="1"/>
  </cols>
  <sheetData>
    <row r="1" spans="1:11" x14ac:dyDescent="0.35">
      <c r="A1" s="10" t="s">
        <v>353</v>
      </c>
      <c r="B1" s="9"/>
      <c r="C1" s="9"/>
      <c r="D1" s="9"/>
      <c r="E1" s="9"/>
      <c r="F1" s="9"/>
      <c r="G1" s="9"/>
      <c r="H1" s="9"/>
      <c r="I1" s="9"/>
      <c r="J1" s="9"/>
    </row>
    <row r="2" spans="1:11" x14ac:dyDescent="0.35">
      <c r="A2" s="7" t="s">
        <v>312</v>
      </c>
      <c r="B2" s="120">
        <v>2024</v>
      </c>
      <c r="C2" s="120">
        <v>2025</v>
      </c>
      <c r="D2" s="120">
        <v>2026</v>
      </c>
      <c r="E2" s="120">
        <v>2027</v>
      </c>
      <c r="F2" s="120">
        <v>2028</v>
      </c>
      <c r="G2" s="120">
        <v>2029</v>
      </c>
      <c r="H2" s="120">
        <v>2030</v>
      </c>
      <c r="I2" s="120">
        <v>2031</v>
      </c>
      <c r="J2" s="120">
        <v>2032</v>
      </c>
      <c r="K2" s="120">
        <v>2033</v>
      </c>
    </row>
    <row r="3" spans="1:11" x14ac:dyDescent="0.35">
      <c r="A3" s="109" t="s">
        <v>305</v>
      </c>
      <c r="B3" s="110">
        <v>508</v>
      </c>
      <c r="C3" s="111">
        <v>540</v>
      </c>
      <c r="D3" s="111">
        <v>551</v>
      </c>
      <c r="E3" s="111">
        <v>555</v>
      </c>
      <c r="F3" s="111">
        <v>554</v>
      </c>
      <c r="G3" s="111">
        <v>558</v>
      </c>
      <c r="H3" s="111">
        <v>563</v>
      </c>
      <c r="I3" s="111">
        <v>576</v>
      </c>
      <c r="J3" s="111">
        <v>592</v>
      </c>
      <c r="K3" s="112">
        <v>612</v>
      </c>
    </row>
    <row r="4" spans="1:11" x14ac:dyDescent="0.35">
      <c r="A4" s="109" t="s">
        <v>306</v>
      </c>
      <c r="B4" s="113">
        <v>485</v>
      </c>
      <c r="C4" s="114">
        <v>517</v>
      </c>
      <c r="D4" s="114">
        <v>539</v>
      </c>
      <c r="E4" s="114">
        <v>559</v>
      </c>
      <c r="F4" s="114">
        <v>578</v>
      </c>
      <c r="G4" s="114">
        <v>600</v>
      </c>
      <c r="H4" s="114">
        <v>628</v>
      </c>
      <c r="I4" s="114">
        <v>649</v>
      </c>
      <c r="J4" s="114">
        <v>671</v>
      </c>
      <c r="K4" s="115">
        <v>693</v>
      </c>
    </row>
    <row r="5" spans="1:11" x14ac:dyDescent="0.35">
      <c r="A5" s="109" t="s">
        <v>307</v>
      </c>
      <c r="B5" s="113">
        <v>604</v>
      </c>
      <c r="C5" s="114">
        <v>638</v>
      </c>
      <c r="D5" s="114">
        <v>650</v>
      </c>
      <c r="E5" s="114">
        <v>654</v>
      </c>
      <c r="F5" s="114">
        <v>656</v>
      </c>
      <c r="G5" s="114">
        <v>660</v>
      </c>
      <c r="H5" s="114">
        <v>670</v>
      </c>
      <c r="I5" s="114">
        <v>680</v>
      </c>
      <c r="J5" s="114">
        <v>695</v>
      </c>
      <c r="K5" s="115">
        <v>708</v>
      </c>
    </row>
    <row r="6" spans="1:11" x14ac:dyDescent="0.35">
      <c r="A6" s="109" t="s">
        <v>309</v>
      </c>
      <c r="B6" s="116">
        <v>532</v>
      </c>
      <c r="C6" s="117">
        <v>567</v>
      </c>
      <c r="D6" s="117">
        <v>592</v>
      </c>
      <c r="E6" s="117">
        <v>607</v>
      </c>
      <c r="F6" s="117">
        <v>624</v>
      </c>
      <c r="G6" s="117">
        <v>643</v>
      </c>
      <c r="H6" s="117">
        <v>670</v>
      </c>
      <c r="I6" s="117">
        <v>690</v>
      </c>
      <c r="J6" s="117">
        <v>715</v>
      </c>
      <c r="K6" s="118">
        <v>740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48c0e796e4048278b990f60b6de340e xmlns="5d1a2284-45bc-4927-a9f9-e51f9f17c21a">
      <Terms xmlns="http://schemas.microsoft.com/office/infopath/2007/PartnerControls"/>
    </n48c0e796e4048278b990f60b6de340e>
    <TaxCatchAll xmlns="5d1a2284-45bc-4927-a9f9-e51f9f17c21a" xsi:nil="true"/>
    <TaxKeywordTaxHTField xmlns="5d1a2284-45bc-4927-a9f9-e51f9f17c21a">
      <Terms xmlns="http://schemas.microsoft.com/office/infopath/2007/PartnerControls"/>
    </TaxKeywordTaxHTField>
    <lcf76f155ced4ddcb4097134ff3c332f xmlns="17a2d89a-f8be-40b1-8624-78e075e3be7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E6ADFD3888428340A4770CAAD6D86F8E" ma:contentTypeVersion="21" ma:contentTypeDescription="" ma:contentTypeScope="" ma:versionID="afe43e707596532512af05c25be5f010">
  <xsd:schema xmlns:xsd="http://www.w3.org/2001/XMLSchema" xmlns:xs="http://www.w3.org/2001/XMLSchema" xmlns:p="http://schemas.microsoft.com/office/2006/metadata/properties" xmlns:ns2="5d1a2284-45bc-4927-a9f9-e51f9f17c21a" xmlns:ns3="17a2d89a-f8be-40b1-8624-78e075e3be71" targetNamespace="http://schemas.microsoft.com/office/2006/metadata/properties" ma:root="true" ma:fieldsID="98a68fc435b24107b39aca9115f5a55b" ns2:_="" ns3:_="">
    <xsd:import namespace="5d1a2284-45bc-4927-a9f9-e51f9f17c21a"/>
    <xsd:import namespace="17a2d89a-f8be-40b1-8624-78e075e3be71"/>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lcf76f155ced4ddcb4097134ff3c332f"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1d905125-6da9-49c0-bf9b-eda24ec3e709}" ma:internalName="TaxCatchAll" ma:showField="CatchAllData" ma:web="5fab897b-7268-4f12-b303-096bed5e1c7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1d905125-6da9-49c0-bf9b-eda24ec3e709}" ma:internalName="TaxCatchAllLabel" ma:readOnly="true" ma:showField="CatchAllDataLabel" ma:web="5fab897b-7268-4f12-b303-096bed5e1c7f">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a2d89a-f8be-40b1-8624-78e075e3be71" elementFormDefault="qualified">
    <xsd:import namespace="http://schemas.microsoft.com/office/2006/documentManagement/types"/>
    <xsd:import namespace="http://schemas.microsoft.com/office/infopath/2007/PartnerControls"/>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E I E A A B Q S w M E F A A C A A g A g V T k W E O J Z 2 G m A A A A 9 w A A A B I A H A B D b 2 5 m a W c v U G F j a 2 F n Z S 5 4 b W w g o h g A K K A U A A A A A A A A A A A A A A A A A A A A A A A A A A A A h Y / R C o I w G I V f R X b v N h d G y J x E t w l B F N 2 O u X S k v + F m 8 9 2 6 6 J F 6 h Y y y u u v y n P M d O O d + v f F s a O r g o j t r W k h R h C k K N K i 2 M F C m q H f H c I E y w T d S n W S p g x E G m w z W p K h y 7 p w Q 4 r 3 H f o b b r i S M 0 o g c 8 v V W V b q R o Q H r J C i N P q 3 i f w s J v n + N E Q x H j O I 4 n s e Y c j K 5 P D f w J d g 4 + J n + m H z V 1 6 7 v t N A Q L n e c T J K T 9 w n x A F B L A w Q U A A I A C A C B V O 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T k W J j u K m Y 6 A Q A A v g U A A B M A H A B G b 3 J t d W x h c y 9 T Z W N 0 a W 9 u M S 5 t I K I Y A C i g F A A A A A A A A A A A A A A A A A A A A A A A A A A A A O 2 S T 2 u D M B i H 7 4 L f I a Q X B Z F q r K s b n i y D 3 s r q T u o h 0 7 e 2 o I k k K d s o / e 6 z f 6 F g d h g 9 9 L B c A s / 7 J u 8 v 4 Z F Q q g 1 n a H n a v R f T M A 2 5 p g I q N M I p / W h g P J k i a 0 F r Q K F n Y x S j B p R p o H 4 t + V a U 0 J N F t X K P v d J 6 3 T T g J p w p Y E p a O H n O 3 y U I m Z d t W Q u o u c h n / J M 1 n F Y y 9 8 c + Q W m y e H O 7 a o V t B 2 X z t m u g 7 Y / S Q 5 o Y e y 7 B h e 2 c x l 3 T x O f J u 2 x e x d e Q u N h n M 6 p o c W 4 f 4 W R N W d 0 / J P 3 u 4 B D 8 2 O m m g j K 5 4 q J N e L N t 2 a E o r c s l z m 6 H T 9 z D D l J 9 D S n 4 U n s H X b i v 4 U T D A w 2 f a H i o 4 U 8 a P t X w S M O 9 s a 5 w + + K 9 b R o b N v i V Q 5 J E w V m S K H w A S f o 0 Q 5 J E w R 0 k i Y J / S f 4 o C b l I Q q I H k I Q M S 0 L u I Q m 5 m y S / f f E P U E s B A i 0 A F A A C A A g A g V T k W E O J Z 2 G m A A A A 9 w A A A B I A A A A A A A A A A A A A A A A A A A A A A E N v b m Z p Z y 9 Q Y W N r Y W d l L n h t b F B L A Q I t A B Q A A g A I A I F U 5 F g P y u m r p A A A A O k A A A A T A A A A A A A A A A A A A A A A A P I A A A B b Q 2 9 u d G V u d F 9 U e X B l c 1 0 u e G 1 s U E s B A i 0 A F A A C A A g A g V T k W J j u K m Y 6 A Q A A v g U A A B M A A A A A A A A A A A A A A A A A 4 w E A A E Z v c m 1 1 b G F z L 1 N l Y 3 R p b 2 4 x L m 1 Q S w U G A A A A A A M A A w D C A A A A a 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4 R o A A A A A A A C / G 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N T g l M j A o U G F n Z S U y M D Y x 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w v U 3 R h Y m x l R W 5 0 c m l l c z 4 8 L 0 l 0 Z W 0 + P E l 0 Z W 0 + P E l 0 Z W 1 M b 2 N h d G l v b j 4 8 S X R l b V R 5 c G U + R m 9 y b X V s Y T w v S X R l b V R 5 c G U + P E l 0 Z W 1 Q Y X R o P l N l Y 3 R p b 2 4 x L 1 R h Y m x l M D U 4 J T I w K F B h Z 2 U l M j A 2 M S k v U 2 9 1 c m N l P C 9 J d G V t U G F 0 a D 4 8 L 0 l 0 Z W 1 M b 2 N h d G l v b j 4 8 U 3 R h Y m x l R W 5 0 c m l l c y A v P j w v S X R l b T 4 8 S X R l b T 4 8 S X R l b U x v Y 2 F 0 a W 9 u P j x J d G V t V H l w Z T 5 G b 3 J t d W x h P C 9 J d G V t V H l w Z T 4 8 S X R l b V B h d G g + U 2 V j d G l v b j E v V G F i b G U w N T g l M j A o U G F n Z S U y M D Y x K S 9 U Y W J s Z T A 1 O D w v S X R l b V B h d G g + P C 9 J d G V t T G 9 j Y X R p b 2 4 + P F N 0 Y W J s Z U V u d H J p Z X M g L z 4 8 L 0 l 0 Z W 0 + P E l 0 Z W 0 + P E l 0 Z W 1 M b 2 N h d G l v b j 4 8 S X R l b V R 5 c G U + R m 9 y b X V s Y T w v S X R l b V R 5 c G U + P E l 0 Z W 1 Q Y X R o P l N l Y 3 R p b 2 4 x L 1 R h Y m x l M D U 4 J T I w K F B h Z 2 U l M j A 2 M S k v Q 2 h h b m d l Z C U y M F R 5 c G U 8 L 0 l 0 Z W 1 Q Y X R o P j w v S X R l b U x v Y 2 F 0 a W 9 u P j x T d G F i b G V F b n R y a W V z I C 8 + P C 9 J d G V t P j x J d G V t P j x J d G V t T G 9 j Y X R p b 2 4 + P E l 0 Z W 1 U e X B l P k Z v c m 1 1 b G E 8 L 0 l 0 Z W 1 U e X B l P j x J d G V t U G F 0 a D 5 T Z W N 0 a W 9 u M S 9 U Y W J s Z T A 5 N C U y M C h Q Y W d l J T I w O T Y 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k i I C 8 + P E V u d H J 5 I F R 5 c G U 9 I k Z p b G x F c n J v c k N v Z G U i I F Z h b H V l P S J z V W 5 r b m 9 3 b i I g L z 4 8 R W 5 0 c n k g V H l w Z T 0 i R m l s b E V y c m 9 y Q 2 9 1 b n Q i I F Z h b H V l P S J s M C I g L z 4 8 R W 5 0 c n k g V H l w Z T 0 i R m l s b E x h c 3 R V c G R h d G V k I i B W Y W x 1 Z T 0 i Z D I w M j Q t M D c t M D N U M j M 6 N T M 6 M T E u M j Y 5 M T A y M V o i I C 8 + P E V u d H J 5 I F R 5 c G U 9 I k Z p b G x D b 2 x 1 b W 5 U e X B l c y I g V m F s d W U 9 I n N C Z 1 l H Q m d Z R 0 J n W U d C Z 1 k 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X S I g L z 4 8 R W 5 0 c n k g V H l w Z T 0 i R m l s b F N 0 Y X R 1 c y I g V m F s d W U 9 I n N D b 2 1 w b G V 0 Z S I g L z 4 8 R W 5 0 c n k g V H l w Z T 0 i U m V s Y X R p b 2 5 z a G l w S W 5 m b 0 N v b n R h a W 5 l c i I g V m F s d W U 9 I n N 7 J n F 1 b 3 Q 7 Y 2 9 s d W 1 u Q 2 9 1 b n Q m c X V v d D s 6 M T E s J n F 1 b 3 Q 7 a 2 V 5 Q 2 9 s d W 1 u T m F t Z X M m c X V v d D s 6 W 1 0 s J n F 1 b 3 Q 7 c X V l c n l S Z W x h d G l v b n N o a X B z J n F 1 b 3 Q 7 O l t d L C Z x d W 9 0 O 2 N v b H V t b k l k Z W 5 0 a X R p Z X M m c X V v d D s 6 W y Z x d W 9 0 O 1 N l Y 3 R p b 2 4 x L 1 R h Y m x l M D k 0 I C h Q Y W d l I D k 2 K S 9 B d X R v U m V t b 3 Z l Z E N v b H V t b n M x L n t D b 2 x 1 b W 4 x L D B 9 J n F 1 b 3 Q 7 L C Z x d W 9 0 O 1 N l Y 3 R p b 2 4 x L 1 R h Y m x l M D k 0 I C h Q Y W d l I D k 2 K S 9 B d X R v U m V t b 3 Z l Z E N v b H V t b n M x L n t D b 2 x 1 b W 4 y L D F 9 J n F 1 b 3 Q 7 L C Z x d W 9 0 O 1 N l Y 3 R p b 2 4 x L 1 R h Y m x l M D k 0 I C h Q Y W d l I D k 2 K S 9 B d X R v U m V t b 3 Z l Z E N v b H V t b n M x L n t D b 2 x 1 b W 4 z L D J 9 J n F 1 b 3 Q 7 L C Z x d W 9 0 O 1 N l Y 3 R p b 2 4 x L 1 R h Y m x l M D k 0 I C h Q Y W d l I D k 2 K S 9 B d X R v U m V t b 3 Z l Z E N v b H V t b n M x L n t D b 2 x 1 b W 4 0 L D N 9 J n F 1 b 3 Q 7 L C Z x d W 9 0 O 1 N l Y 3 R p b 2 4 x L 1 R h Y m x l M D k 0 I C h Q Y W d l I D k 2 K S 9 B d X R v U m V t b 3 Z l Z E N v b H V t b n M x L n t D b 2 x 1 b W 4 1 L D R 9 J n F 1 b 3 Q 7 L C Z x d W 9 0 O 1 N l Y 3 R p b 2 4 x L 1 R h Y m x l M D k 0 I C h Q Y W d l I D k 2 K S 9 B d X R v U m V t b 3 Z l Z E N v b H V t b n M x L n t D b 2 x 1 b W 4 2 L D V 9 J n F 1 b 3 Q 7 L C Z x d W 9 0 O 1 N l Y 3 R p b 2 4 x L 1 R h Y m x l M D k 0 I C h Q Y W d l I D k 2 K S 9 B d X R v U m V t b 3 Z l Z E N v b H V t b n M x L n t D b 2 x 1 b W 4 3 L D Z 9 J n F 1 b 3 Q 7 L C Z x d W 9 0 O 1 N l Y 3 R p b 2 4 x L 1 R h Y m x l M D k 0 I C h Q Y W d l I D k 2 K S 9 B d X R v U m V t b 3 Z l Z E N v b H V t b n M x L n t D b 2 x 1 b W 4 4 L D d 9 J n F 1 b 3 Q 7 L C Z x d W 9 0 O 1 N l Y 3 R p b 2 4 x L 1 R h Y m x l M D k 0 I C h Q Y W d l I D k 2 K S 9 B d X R v U m V t b 3 Z l Z E N v b H V t b n M x L n t D b 2 x 1 b W 4 5 L D h 9 J n F 1 b 3 Q 7 L C Z x d W 9 0 O 1 N l Y 3 R p b 2 4 x L 1 R h Y m x l M D k 0 I C h Q Y W d l I D k 2 K S 9 B d X R v U m V t b 3 Z l Z E N v b H V t b n M x L n t D b 2 x 1 b W 4 x M C w 5 f S Z x d W 9 0 O y w m c X V v d D t T Z W N 0 a W 9 u M S 9 U Y W J s Z T A 5 N C A o U G F n Z S A 5 N i k v Q X V 0 b 1 J l b W 9 2 Z W R D b 2 x 1 b W 5 z M S 5 7 Q 2 9 s d W 1 u M T E s M T B 9 J n F 1 b 3 Q 7 X S w m c X V v d D t D b 2 x 1 b W 5 D b 3 V u d C Z x d W 9 0 O z o x M S w m c X V v d D t L Z X l D b 2 x 1 b W 5 O Y W 1 l c y Z x d W 9 0 O z p b X S w m c X V v d D t D b 2 x 1 b W 5 J Z G V u d G l 0 a W V z J n F 1 b 3 Q 7 O l s m c X V v d D t T Z W N 0 a W 9 u M S 9 U Y W J s Z T A 5 N C A o U G F n Z S A 5 N i k v Q X V 0 b 1 J l b W 9 2 Z W R D b 2 x 1 b W 5 z M S 5 7 Q 2 9 s d W 1 u M S w w f S Z x d W 9 0 O y w m c X V v d D t T Z W N 0 a W 9 u M S 9 U Y W J s Z T A 5 N C A o U G F n Z S A 5 N i k v Q X V 0 b 1 J l b W 9 2 Z W R D b 2 x 1 b W 5 z M S 5 7 Q 2 9 s d W 1 u M i w x f S Z x d W 9 0 O y w m c X V v d D t T Z W N 0 a W 9 u M S 9 U Y W J s Z T A 5 N C A o U G F n Z S A 5 N i k v Q X V 0 b 1 J l b W 9 2 Z W R D b 2 x 1 b W 5 z M S 5 7 Q 2 9 s d W 1 u M y w y f S Z x d W 9 0 O y w m c X V v d D t T Z W N 0 a W 9 u M S 9 U Y W J s Z T A 5 N C A o U G F n Z S A 5 N i k v Q X V 0 b 1 J l b W 9 2 Z W R D b 2 x 1 b W 5 z M S 5 7 Q 2 9 s d W 1 u N C w z f S Z x d W 9 0 O y w m c X V v d D t T Z W N 0 a W 9 u M S 9 U Y W J s Z T A 5 N C A o U G F n Z S A 5 N i k v Q X V 0 b 1 J l b W 9 2 Z W R D b 2 x 1 b W 5 z M S 5 7 Q 2 9 s d W 1 u N S w 0 f S Z x d W 9 0 O y w m c X V v d D t T Z W N 0 a W 9 u M S 9 U Y W J s Z T A 5 N C A o U G F n Z S A 5 N i k v Q X V 0 b 1 J l b W 9 2 Z W R D b 2 x 1 b W 5 z M S 5 7 Q 2 9 s d W 1 u N i w 1 f S Z x d W 9 0 O y w m c X V v d D t T Z W N 0 a W 9 u M S 9 U Y W J s Z T A 5 N C A o U G F n Z S A 5 N i k v Q X V 0 b 1 J l b W 9 2 Z W R D b 2 x 1 b W 5 z M S 5 7 Q 2 9 s d W 1 u N y w 2 f S Z x d W 9 0 O y w m c X V v d D t T Z W N 0 a W 9 u M S 9 U Y W J s Z T A 5 N C A o U G F n Z S A 5 N i k v Q X V 0 b 1 J l b W 9 2 Z W R D b 2 x 1 b W 5 z M S 5 7 Q 2 9 s d W 1 u O C w 3 f S Z x d W 9 0 O y w m c X V v d D t T Z W N 0 a W 9 u M S 9 U Y W J s Z T A 5 N C A o U G F n Z S A 5 N i k v Q X V 0 b 1 J l b W 9 2 Z W R D b 2 x 1 b W 5 z M S 5 7 Q 2 9 s d W 1 u O S w 4 f S Z x d W 9 0 O y w m c X V v d D t T Z W N 0 a W 9 u M S 9 U Y W J s Z T A 5 N C A o U G F n Z S A 5 N i k v Q X V 0 b 1 J l b W 9 2 Z W R D b 2 x 1 b W 5 z M S 5 7 Q 2 9 s d W 1 u M T A s O X 0 m c X V v d D s s J n F 1 b 3 Q 7 U 2 V j d G l v b j E v V G F i b G U w O T Q g K F B h Z 2 U g O T Y p L 0 F 1 d G 9 S Z W 1 v d m V k Q 2 9 s d W 1 u c z E u e 0 N v b H V t b j E x L D E w f S Z x d W 9 0 O 1 0 s J n F 1 b 3 Q 7 U m V s Y X R p b 2 5 z a G l w S W 5 m b y Z x d W 9 0 O z p b X X 0 i I C 8 + P C 9 T d G F i b G V F b n R y a W V z P j w v S X R l b T 4 8 S X R l b T 4 8 S X R l b U x v Y 2 F 0 a W 9 u P j x J d G V t V H l w Z T 5 G b 3 J t d W x h P C 9 J d G V t V H l w Z T 4 8 S X R l b V B h d G g + U 2 V j d G l v b j E v V G F i b G U w O T Q l M j A o U G F n Z S U y M D k 2 K S 9 T b 3 V y Y 2 U 8 L 0 l 0 Z W 1 Q Y X R o P j w v S X R l b U x v Y 2 F 0 a W 9 u P j x T d G F i b G V F b n R y a W V z I C 8 + P C 9 J d G V t P j x J d G V t P j x J d G V t T G 9 j Y X R p b 2 4 + P E l 0 Z W 1 U e X B l P k Z v c m 1 1 b G E 8 L 0 l 0 Z W 1 U e X B l P j x J d G V t U G F 0 a D 5 T Z W N 0 a W 9 u M S 9 U Y W J s Z T A 5 N C U y M C h Q Y W d l J T I w O T Y p L 1 R h Y m x l M D k 0 P C 9 J d G V t U G F 0 a D 4 8 L 0 l 0 Z W 1 M b 2 N h d G l v b j 4 8 U 3 R h Y m x l R W 5 0 c m l l c y A v P j w v S X R l b T 4 8 S X R l b T 4 8 S X R l b U x v Y 2 F 0 a W 9 u P j x J d G V t V H l w Z T 5 G b 3 J t d W x h P C 9 J d G V t V H l w Z T 4 8 S X R l b V B h d G g + U 2 V j d G l v b j E v V G F i b G U w O T Q l M j A o U G F n Z S U y M D k 2 K S 9 D a G F u Z 2 V k J T I w V H l w Z T w v S X R l b V B h d G g + P C 9 J d G V t T G 9 j Y X R p b 2 4 + P F N 0 Y W J s Z U V u d H J p Z X M g L z 4 8 L 0 l 0 Z W 0 + P E l 0 Z W 0 + P E l 0 Z W 1 M b 2 N h d G l v b j 4 8 S X R l b V R 5 c G U + R m 9 y b X V s Y T w v S X R l b V R 5 c G U + P E l 0 Z W 1 Q Y X R o P l N l Y 3 R p b 2 4 x L 1 R h Y m x l M D M 0 J T I w K F B h Z 2 U l M j A z O 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0 L T A 3 L T A 0 V D A w O j A x O j I w L j M y M D I z M T N a I i A v P j x F b n R y e S B U e X B l P S J G a W x s Q 2 9 s d W 1 u V H l w Z X M i I F Z h b H V l P S J z Q m d Z R y I g L z 4 8 R W 5 0 c n k g V H l w Z T 0 i R m l s b E N v b H V t b k 5 h b W V z I i B W Y W x 1 Z T 0 i c 1 s m c X V v d D t D b 2 x 1 b W 4 x J n F 1 b 3 Q 7 L C Z x d W 9 0 O 0 N v b H V t b j I m c X V v d D s s J n F 1 b 3 Q 7 Q 2 9 s d W 1 u M 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R h Y m x l M D M 0 I C h Q Y W d l I D M 5 K S 9 B d X R v U m V t b 3 Z l Z E N v b H V t b n M x L n t D b 2 x 1 b W 4 x L D B 9 J n F 1 b 3 Q 7 L C Z x d W 9 0 O 1 N l Y 3 R p b 2 4 x L 1 R h Y m x l M D M 0 I C h Q Y W d l I D M 5 K S 9 B d X R v U m V t b 3 Z l Z E N v b H V t b n M x L n t D b 2 x 1 b W 4 y L D F 9 J n F 1 b 3 Q 7 L C Z x d W 9 0 O 1 N l Y 3 R p b 2 4 x L 1 R h Y m x l M D M 0 I C h Q Y W d l I D M 5 K S 9 B d X R v U m V t b 3 Z l Z E N v b H V t b n M x L n t D b 2 x 1 b W 4 z L D J 9 J n F 1 b 3 Q 7 X S w m c X V v d D t D b 2 x 1 b W 5 D b 3 V u d C Z x d W 9 0 O z o z L C Z x d W 9 0 O 0 t l e U N v b H V t b k 5 h b W V z J n F 1 b 3 Q 7 O l t d L C Z x d W 9 0 O 0 N v b H V t b k l k Z W 5 0 a X R p Z X M m c X V v d D s 6 W y Z x d W 9 0 O 1 N l Y 3 R p b 2 4 x L 1 R h Y m x l M D M 0 I C h Q Y W d l I D M 5 K S 9 B d X R v U m V t b 3 Z l Z E N v b H V t b n M x L n t D b 2 x 1 b W 4 x L D B 9 J n F 1 b 3 Q 7 L C Z x d W 9 0 O 1 N l Y 3 R p b 2 4 x L 1 R h Y m x l M D M 0 I C h Q Y W d l I D M 5 K S 9 B d X R v U m V t b 3 Z l Z E N v b H V t b n M x L n t D b 2 x 1 b W 4 y L D F 9 J n F 1 b 3 Q 7 L C Z x d W 9 0 O 1 N l Y 3 R p b 2 4 x L 1 R h Y m x l M D M 0 I C h Q Y W d l I D M 5 K S 9 B d X R v U m V t b 3 Z l Z E N v b H V t b n M x L n t D b 2 x 1 b W 4 z L D J 9 J n F 1 b 3 Q 7 X S w m c X V v d D t S Z W x h d G l v b n N o a X B J b m Z v J n F 1 b 3 Q 7 O l t d f S I g L z 4 8 L 1 N 0 Y W J s Z U V u d H J p Z X M + P C 9 J d G V t P j x J d G V t P j x J d G V t T G 9 j Y X R p b 2 4 + P E l 0 Z W 1 U e X B l P k Z v c m 1 1 b G E 8 L 0 l 0 Z W 1 U e X B l P j x J d G V t U G F 0 a D 5 T Z W N 0 a W 9 u M S 9 U Y W J s Z T A z N C U y M C h Q Y W d l J T I w M z k p L 1 N v d X J j Z T w v S X R l b V B h d G g + P C 9 J d G V t T G 9 j Y X R p b 2 4 + P F N 0 Y W J s Z U V u d H J p Z X M g L z 4 8 L 0 l 0 Z W 0 + P E l 0 Z W 0 + P E l 0 Z W 1 M b 2 N h d G l v b j 4 8 S X R l b V R 5 c G U + R m 9 y b X V s Y T w v S X R l b V R 5 c G U + P E l 0 Z W 1 Q Y X R o P l N l Y 3 R p b 2 4 x L 1 R h Y m x l M D M 0 J T I w K F B h Z 2 U l M j A z O S k v V G F i b G U w M z Q 8 L 0 l 0 Z W 1 Q Y X R o P j w v S X R l b U x v Y 2 F 0 a W 9 u P j x T d G F i b G V F b n R y a W V z I C 8 + P C 9 J d G V t P j x J d G V t P j x J d G V t T G 9 j Y X R p b 2 4 + P E l 0 Z W 1 U e X B l P k Z v c m 1 1 b G E 8 L 0 l 0 Z W 1 U e X B l P j x J d G V t U G F 0 a D 5 T Z W N 0 a W 9 u M S 9 U Y W J s Z T A z N C U y M C h Q Y W d l J T I w M z k p L 0 N o Y W 5 n Z W Q l M j B U e X B l P C 9 J d G V t U G F 0 a D 4 8 L 0 l 0 Z W 1 M b 2 N h d G l v b j 4 8 U 3 R h Y m x l R W 5 0 c m l l c y A v P j w v S X R l b T 4 8 L 0 l 0 Z W 1 z P j w v T G 9 j Y W x Q Y W N r Y W d l T W V 0 Y W R h d G F G a W x l P h Y A A A B Q S w U G A A A A A A A A A A A A A A A A A A A A A A A A 2 g A A A A E A A A D Q j J 3 f A R X R E Y x 6 A M B P w p f r A Q A A A A y m F T x r y 9 1 D u 9 B f a g 8 P X L I A A A A A A g A A A A A A A 2 Y A A M A A A A A Q A A A A 1 i B Y + 1 z B e g H m C b 7 Z Y F M Y F A A A A A A E g A A A o A A A A B A A A A C 9 Z w q 3 6 r 6 b o q I L I L 8 B T i d W U A A A A N u a I 4 X u + 1 n T f b U 0 2 H U g j t h m M b K L u 6 y 8 U O i m q n i y M N T C d y 3 t 6 4 X U 7 u R Z n 4 L T Z g d S O w R X q q A g 9 a h L K 3 p K y I Z C t U / d q L 7 O B G o Z h 7 z R l W J W X j C L F A A A A E T Q u H l U A R C M B C W S t j J 7 2 8 l J 1 E w n < / D a t a M a s h u p > 
</file>

<file path=customXml/itemProps1.xml><?xml version="1.0" encoding="utf-8"?>
<ds:datastoreItem xmlns:ds="http://schemas.openxmlformats.org/officeDocument/2006/customXml" ds:itemID="{6C83C4CF-C781-4D22-89C6-A7C9CC756867}">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5d1a2284-45bc-4927-a9f9-e51f9f17c21a"/>
    <ds:schemaRef ds:uri="http://schemas.microsoft.com/office/infopath/2007/PartnerControls"/>
    <ds:schemaRef ds:uri="17a2d89a-f8be-40b1-8624-78e075e3be71"/>
    <ds:schemaRef ds:uri="http://www.w3.org/XML/1998/namespace"/>
    <ds:schemaRef ds:uri="http://purl.org/dc/terms/"/>
  </ds:schemaRefs>
</ds:datastoreItem>
</file>

<file path=customXml/itemProps2.xml><?xml version="1.0" encoding="utf-8"?>
<ds:datastoreItem xmlns:ds="http://schemas.openxmlformats.org/officeDocument/2006/customXml" ds:itemID="{0976200B-E9EF-45F8-8CE8-B22168C04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17a2d89a-f8be-40b1-8624-78e075e3b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A69A70-7E96-4988-9BDE-3D709CF6589F}">
  <ds:schemaRefs>
    <ds:schemaRef ds:uri="http://schemas.microsoft.com/sharepoint/v3/contenttype/forms"/>
  </ds:schemaRefs>
</ds:datastoreItem>
</file>

<file path=customXml/itemProps4.xml><?xml version="1.0" encoding="utf-8"?>
<ds:datastoreItem xmlns:ds="http://schemas.openxmlformats.org/officeDocument/2006/customXml" ds:itemID="{378EBF62-46E7-415A-8FAD-C850FD7B27E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Summary of TCP data 2021</vt:lpstr>
      <vt:lpstr>Summary of TCP data</vt:lpstr>
      <vt:lpstr>Altona_Brooklyn MD forecast</vt:lpstr>
      <vt:lpstr>Altona West MD forecast</vt:lpstr>
      <vt:lpstr>Cranbourne MD forecast</vt:lpstr>
      <vt:lpstr>Deer Park MD forecast</vt:lpstr>
      <vt:lpstr>Keilor MD forecast</vt:lpstr>
      <vt:lpstr>Richmond MD forecast</vt:lpstr>
      <vt:lpstr>South Morang MD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Kirk Martel</dc:creator>
  <cp:keywords/>
  <dc:description/>
  <cp:lastModifiedBy>Cameron McGregor</cp:lastModifiedBy>
  <cp:revision/>
  <dcterms:created xsi:type="dcterms:W3CDTF">2019-05-14T00:04:09Z</dcterms:created>
  <dcterms:modified xsi:type="dcterms:W3CDTF">2024-10-23T03:21:34Z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0x01010082774FAFD2180F48AEEA8305B08ED5EB00E6ADFD3888428340A4770CAAD6D86F8E</vt:lpwstr>
  </property>
  <property fmtid="{D5CDD505-2E9C-101B-9397-08002B2CF9AE}" pid="3" name="AEMODocumentTypeTaxHTField0">
    <vt:lpwstr>Operational Record|859762f2-4462-42eb-9744-c955c7e2c540</vt:lpwstr>
  </property>
  <property fmtid="{D5CDD505-2E9C-101B-9397-08002B2CF9AE}" pid="4" name="TaxCatchAll">
    <vt:lpwstr>1;#Operational Record|859762f2-4462-42eb-9744-c955c7e2c540</vt:lpwstr>
  </property>
  <property fmtid="{D5CDD505-2E9C-101B-9397-08002B2CF9AE}" pid="5" name="AEMODocumentType">
    <vt:lpwstr>1;#Operational Record|859762f2-4462-42eb-9744-c955c7e2c540</vt:lpwstr>
  </property>
  <property fmtid="{D5CDD505-2E9C-101B-9397-08002B2CF9AE}" pid="6" name="TaxKeyword">
    <vt:lpwstr/>
  </property>
  <property fmtid="{D5CDD505-2E9C-101B-9397-08002B2CF9AE}" pid="7" name="AEMO Communication Document Type1">
    <vt:lpwstr/>
  </property>
  <property fmtid="{D5CDD505-2E9C-101B-9397-08002B2CF9AE}" pid="8" name="MediaServiceImageTags">
    <vt:lpwstr/>
  </property>
  <property fmtid="{D5CDD505-2E9C-101B-9397-08002B2CF9AE}" pid="9" name="MSIP_Label_c1941c47-a837-430d-8559-fd118a72769e_Enabled">
    <vt:lpwstr>true</vt:lpwstr>
  </property>
  <property fmtid="{D5CDD505-2E9C-101B-9397-08002B2CF9AE}" pid="10" name="MSIP_Label_c1941c47-a837-430d-8559-fd118a72769e_SetDate">
    <vt:lpwstr>2023-09-26T03:54:02Z</vt:lpwstr>
  </property>
  <property fmtid="{D5CDD505-2E9C-101B-9397-08002B2CF9AE}" pid="11" name="MSIP_Label_c1941c47-a837-430d-8559-fd118a72769e_Method">
    <vt:lpwstr>Standard</vt:lpwstr>
  </property>
  <property fmtid="{D5CDD505-2E9C-101B-9397-08002B2CF9AE}" pid="12" name="MSIP_Label_c1941c47-a837-430d-8559-fd118a72769e_Name">
    <vt:lpwstr>Internal</vt:lpwstr>
  </property>
  <property fmtid="{D5CDD505-2E9C-101B-9397-08002B2CF9AE}" pid="13" name="MSIP_Label_c1941c47-a837-430d-8559-fd118a72769e_SiteId">
    <vt:lpwstr>320c999e-3876-4ad0-b401-d241068e9e60</vt:lpwstr>
  </property>
  <property fmtid="{D5CDD505-2E9C-101B-9397-08002B2CF9AE}" pid="14" name="MSIP_Label_c1941c47-a837-430d-8559-fd118a72769e_ActionId">
    <vt:lpwstr>b2174a0e-237e-4b0e-890b-b94bd0128cd7</vt:lpwstr>
  </property>
  <property fmtid="{D5CDD505-2E9C-101B-9397-08002B2CF9AE}" pid="15" name="MSIP_Label_c1941c47-a837-430d-8559-fd118a72769e_ContentBits">
    <vt:lpwstr>0</vt:lpwstr>
  </property>
</Properties>
</file>